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B4BFAB2C-8F71-44DD-8036-B6349964552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Предложения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 s="1"/>
  <c r="G10" i="1"/>
  <c r="H9" i="1"/>
  <c r="G9" i="1"/>
  <c r="H8" i="1"/>
  <c r="G8" i="1"/>
  <c r="H7" i="1"/>
  <c r="G7" i="1"/>
  <c r="H6" i="1"/>
  <c r="G6" i="1"/>
  <c r="H5" i="1"/>
  <c r="I5" i="1" s="1"/>
  <c r="G5" i="1"/>
  <c r="H4" i="1"/>
  <c r="G4" i="1"/>
  <c r="H3" i="1"/>
  <c r="G3" i="1"/>
  <c r="I9" i="1" l="1"/>
  <c r="I4" i="1"/>
  <c r="I6" i="1"/>
  <c r="I8" i="1"/>
  <c r="I3" i="1"/>
  <c r="I7" i="1"/>
  <c r="I17" i="1" l="1"/>
  <c r="I18" i="1"/>
  <c r="I19" i="1"/>
  <c r="I20" i="1"/>
  <c r="I16" i="1"/>
  <c r="H17" i="1"/>
  <c r="H18" i="1"/>
  <c r="H19" i="1"/>
  <c r="H20" i="1"/>
  <c r="H16" i="1"/>
  <c r="G17" i="1"/>
  <c r="G18" i="1"/>
  <c r="G19" i="1"/>
  <c r="G20" i="1"/>
  <c r="G16" i="1"/>
  <c r="D20" i="1" l="1"/>
  <c r="C20" i="1"/>
  <c r="D19" i="1"/>
  <c r="C19" i="1"/>
  <c r="D18" i="1"/>
  <c r="C18" i="1"/>
  <c r="D17" i="1"/>
  <c r="C17" i="1"/>
  <c r="D16" i="1"/>
  <c r="C16" i="1"/>
</calcChain>
</file>

<file path=xl/sharedStrings.xml><?xml version="1.0" encoding="utf-8"?>
<sst xmlns="http://schemas.openxmlformats.org/spreadsheetml/2006/main" count="39" uniqueCount="31">
  <si>
    <t>AF461A</t>
  </si>
  <si>
    <t>J9979A</t>
  </si>
  <si>
    <t>JH329A</t>
  </si>
  <si>
    <t>JW190A</t>
  </si>
  <si>
    <t>JZ074A</t>
  </si>
  <si>
    <t>Артикул</t>
  </si>
  <si>
    <t>Цена новая, $</t>
  </si>
  <si>
    <t>Цена старая, $</t>
  </si>
  <si>
    <t>Цена новая, тенге</t>
  </si>
  <si>
    <t>Цена старая, тенге</t>
  </si>
  <si>
    <t>Скидка</t>
  </si>
  <si>
    <t>Наименование</t>
  </si>
  <si>
    <t>Экономия</t>
  </si>
  <si>
    <t>826564-B21</t>
  </si>
  <si>
    <t>DL380 Gen10, 1(up2)x 3106 Xeon-B 8C 1.7GHz, 1x16GB-R DDR4, S100i/ZM (RAID 0,1,5,10) noHDD (8/24 SFF 2.5" HP) 1x500W (up2), 4x1Gb/s, noDVD, iLO5, Rack2U, 3-3-3</t>
  </si>
  <si>
    <t>826565-B21</t>
  </si>
  <si>
    <t>DL380 Gen10, 1(up2)x 4114 Xeon-S 10C 2.2GHz, 2x16GB-R DDR4, P408i-a/4GB (RAID 1+0/5/5+0/6/6+0/1+0 ADM) noHDD (8/24 SFF 2.5" HP) 1x500W (up2), 4x1Gb/s, noDVD, iLO5, Rack2U, 3-3-3</t>
  </si>
  <si>
    <t>867961-B21</t>
  </si>
  <si>
    <t>DL360 Gen10, 1(up2)x 3106 Xeon-B 8C 1.7GHz, 1x16GB-R DDR4, S100i/ZM (RAID 0,1,5,10) noHDD (8 SFF 2.5" HP) 1x500W (up2), 4x1Gb/s, noDVD, iLO5, Rack1U, 3-3-3</t>
  </si>
  <si>
    <t>875670-425</t>
  </si>
  <si>
    <t>HPE DL380 Gen10, 1(up2)x 3106 Xeon-B 8C 1.7GHz, 1x16GB-R DDR4, P408i-a/2GB (RAID 1+0/5/5+0/6/6+0/1+0 ADM) 2x300GB SAS 10K 12G (8/24 SFF 2.5" HP) 1x500W (up2), 4x1Gb/s, DVDRW, iLO5, Rack2U, 3-3-3</t>
  </si>
  <si>
    <t>875840-425</t>
  </si>
  <si>
    <t>HPE DL360Gen10 1(up2)xSilver 4110 8C 2.1 GHz 1x16GB-R DDR4-2666T P408ia/2DL360 Gen10, 1(up2)x 4110 Xeon-S 8C 2.1GHz, 1x16GB-R DDR4, P408i-a/2GB (RAID 1+0/5/5+0/6/6+0/1+0 ADM) 2x300GB SAS 15K 12G (8 SFF 2.5" HP) 1x500W (up2), 4x1Gb/s, noDVD, iLO5, Rack1U, 3-3-300w</t>
  </si>
  <si>
    <t>877619-421</t>
  </si>
  <si>
    <t>HPE ML350 Gen10, 1(up2)x 3104 Xeon-B 6C 1.7GHz, 1x8GB-R DDR4, S100i/ZM (RAID 0,1,5,10) noHDD (4/12 LFF 3.5'' NHP) 1x500W NHP NonRPS, 4x1Gb/s, noDVD, iLO5Adv+OVStd, Tower-4U, 3-3-3</t>
  </si>
  <si>
    <t>P03684-425</t>
  </si>
  <si>
    <t>ML110 Gen10, 1x 3104 Xeon-B 6C 1.7GHz, 1x8GB-R DDR4, S100i/ZM (RAID 0,1,5,10) noHDD (4 LFF 3.5'' NHP) 1x350W NHP NonRPS, 2x1Gb/s, DVDRW, iLO5, Tower-4,5U, 3-3-3</t>
  </si>
  <si>
    <t>P08335-B21</t>
  </si>
  <si>
    <t>DL20 Gen10, 1x Intel Xeon E-2124 4C 3.3GHz, 1x8GB-U DDR4, S100i/ZM (RAID 0,1,5,10) noHDD (2 LFF 3.5'' NHP) 1x290W NHP NonRPS (up2x500), 2x1Gb/s, noDVD, iLO5, Rack1U, 3-3-3</t>
  </si>
  <si>
    <t>Кол-во</t>
  </si>
  <si>
    <t>* Старая цена указана по прайсу от 15.04.19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</si>
</sst>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ET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1A98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/>
    <xf numFmtId="0" fontId="4" fillId="0" borderId="1" xfId="3" applyBorder="1" applyAlignment="1">
      <alignment horizontal="center" vertical="center"/>
    </xf>
    <xf numFmtId="0" fontId="4" fillId="0" borderId="1" xfId="3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_Лист1" xfId="2" xr:uid="{10A02C2A-77E5-4621-AB21-BF37672F9B7F}"/>
    <cellStyle name="Финансовый" xfId="1" builtin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1A9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85;&#1091;&#1090;&#1088;&#1077;&#1085;&#1085;&#1080;&#1077;%20%20&#1087;&#1086;%20&#1086;&#1090;&#1076;&#1077;&#1083;&#1072;&#1084;\&#1055;&#1088;&#1086;&#1077;&#1082;&#1090;&#1085;&#1099;&#1093;%20&#1087;&#1088;&#1086;&#1076;&#1072;&#1078;\HPEprice\M_PriceOpen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прайс"/>
      <sheetName val="Лист1"/>
      <sheetName val="старый прайс"/>
      <sheetName val="компортал"/>
      <sheetName val="склад"/>
      <sheetName val="Лист3"/>
    </sheetNames>
    <sheetDataSet>
      <sheetData sheetId="0"/>
      <sheetData sheetId="1"/>
      <sheetData sheetId="2"/>
      <sheetData sheetId="3"/>
      <sheetData sheetId="4">
        <row r="1">
          <cell r="A1" t="str">
            <v>Артикул фирмы</v>
          </cell>
          <cell r="B1" t="str">
            <v>Наименование</v>
          </cell>
          <cell r="C1" t="str">
            <v>Цена DDP</v>
          </cell>
          <cell r="D1" t="str">
            <v>Количество</v>
          </cell>
        </row>
        <row r="2">
          <cell r="A2" t="str">
            <v>455883-B21</v>
          </cell>
          <cell r="B2" t="str">
            <v>HPE BLc 10G SFP+ SR Transceiver</v>
          </cell>
          <cell r="C2">
            <v>383.59</v>
          </cell>
          <cell r="D2">
            <v>4</v>
          </cell>
        </row>
        <row r="3">
          <cell r="A3" t="str">
            <v>700699-B21</v>
          </cell>
          <cell r="B3" t="str">
            <v>HPE Ethernet 10Gb 2P 561FLR-T Adptr</v>
          </cell>
          <cell r="C3">
            <v>190.43</v>
          </cell>
          <cell r="D3">
            <v>1</v>
          </cell>
        </row>
        <row r="4">
          <cell r="A4" t="str">
            <v>700759-B21</v>
          </cell>
          <cell r="B4" t="str">
            <v>HPE FlexFabric 10Gb 2P 533FLR-T Adptr</v>
          </cell>
          <cell r="C4">
            <v>243.91</v>
          </cell>
          <cell r="D4">
            <v>2</v>
          </cell>
        </row>
        <row r="5">
          <cell r="A5" t="str">
            <v>710610-001</v>
          </cell>
          <cell r="B5" t="str">
            <v>HPE QMH2672 16Gb FC HBA</v>
          </cell>
          <cell r="C5">
            <v>0</v>
          </cell>
          <cell r="D5">
            <v>1</v>
          </cell>
        </row>
        <row r="6">
          <cell r="A6" t="str">
            <v>719064-B21</v>
          </cell>
          <cell r="B6" t="str">
            <v>HPE DL380 Gen9 8SFF CTO Server</v>
          </cell>
          <cell r="C6">
            <v>1012.49</v>
          </cell>
          <cell r="D6">
            <v>1</v>
          </cell>
        </row>
        <row r="7">
          <cell r="A7" t="str">
            <v>719073-B21</v>
          </cell>
          <cell r="B7" t="str">
            <v>HPE DL380 Gen9 Secondary Riser</v>
          </cell>
          <cell r="C7">
            <v>59.97</v>
          </cell>
          <cell r="D7">
            <v>1</v>
          </cell>
        </row>
        <row r="8">
          <cell r="A8" t="str">
            <v>720479-B21</v>
          </cell>
          <cell r="B8" t="str">
            <v>HPE 800W FS Plat Ht Plg Pwr Supply Kit</v>
          </cell>
          <cell r="C8">
            <v>126.16</v>
          </cell>
          <cell r="D8">
            <v>2</v>
          </cell>
        </row>
        <row r="9">
          <cell r="A9" t="str">
            <v>724865-B21</v>
          </cell>
          <cell r="B9" t="str">
            <v>HPE DL380 Gen9 Universal Media Bay Kit</v>
          </cell>
          <cell r="C9">
            <v>66.38</v>
          </cell>
          <cell r="D9">
            <v>1</v>
          </cell>
        </row>
        <row r="10">
          <cell r="A10" t="str">
            <v>726537-B21</v>
          </cell>
          <cell r="B10" t="str">
            <v>HPE 9.5mm SATA DVD-RW Jb Gen9 Kit</v>
          </cell>
          <cell r="C10">
            <v>63.42</v>
          </cell>
          <cell r="D10">
            <v>1</v>
          </cell>
        </row>
        <row r="11">
          <cell r="A11" t="str">
            <v>733660-B21</v>
          </cell>
          <cell r="B11" t="str">
            <v>HPE 2U SFF Easy Install Rail Kit</v>
          </cell>
          <cell r="C11">
            <v>32.68</v>
          </cell>
          <cell r="D11">
            <v>3</v>
          </cell>
        </row>
        <row r="12">
          <cell r="A12" t="str">
            <v>733664-B21</v>
          </cell>
          <cell r="B12" t="str">
            <v>HPE 2U Cable Management Arm for Easy Install Rail Kit</v>
          </cell>
          <cell r="C12">
            <v>24.67</v>
          </cell>
          <cell r="D12">
            <v>3</v>
          </cell>
        </row>
        <row r="13">
          <cell r="A13" t="str">
            <v>749974-B21</v>
          </cell>
          <cell r="B13" t="str">
            <v>HPE Smart Array P440ar/2GB FBWC 12Gb 2-ports Int FIO SAS Controller</v>
          </cell>
          <cell r="C13">
            <v>393.43</v>
          </cell>
          <cell r="D13">
            <v>1</v>
          </cell>
        </row>
        <row r="14">
          <cell r="A14" t="str">
            <v>765464-B21</v>
          </cell>
          <cell r="B14" t="str">
            <v>HPE 1TB 12G SAS 7.2K 2.5in 512e SC HDD</v>
          </cell>
          <cell r="C14">
            <v>194.33</v>
          </cell>
          <cell r="D14">
            <v>1</v>
          </cell>
        </row>
        <row r="15">
          <cell r="A15" t="str">
            <v>804331-B21</v>
          </cell>
          <cell r="B15" t="str">
            <v>HPE Smart Array P408i-a SR Gen10 Ctrlr</v>
          </cell>
          <cell r="C15">
            <v>235.98</v>
          </cell>
          <cell r="D15">
            <v>2</v>
          </cell>
        </row>
        <row r="16">
          <cell r="A16" t="str">
            <v>805347-B21</v>
          </cell>
          <cell r="B16" t="str">
            <v>HPE 8GB 1Rx8 PC4-2400T-R Kit</v>
          </cell>
          <cell r="C16">
            <v>136.4</v>
          </cell>
          <cell r="D16">
            <v>5</v>
          </cell>
        </row>
        <row r="17">
          <cell r="A17" t="str">
            <v>815098-B21</v>
          </cell>
          <cell r="B17" t="str">
            <v>HPE 16GB 1Rx4 PC4-2666V-R Smart Kit</v>
          </cell>
          <cell r="C17">
            <v>284.35000000000002</v>
          </cell>
          <cell r="D17">
            <v>20</v>
          </cell>
        </row>
        <row r="18">
          <cell r="A18" t="str">
            <v>817959-B21</v>
          </cell>
          <cell r="B18" t="str">
            <v>HPE DL380 Gen9 E5-2690v4 Kit</v>
          </cell>
          <cell r="C18">
            <v>2300.7800000000002</v>
          </cell>
          <cell r="D18">
            <v>1</v>
          </cell>
        </row>
        <row r="19">
          <cell r="A19" t="str">
            <v>817959-L21</v>
          </cell>
          <cell r="B19" t="str">
            <v>HPE DL380 Gen9 E5-2690v4 FIO Kit</v>
          </cell>
          <cell r="C19">
            <v>2217.27</v>
          </cell>
          <cell r="D19">
            <v>1</v>
          </cell>
        </row>
        <row r="20">
          <cell r="A20" t="str">
            <v>826564-B21</v>
          </cell>
          <cell r="B20" t="str">
            <v>DL380 Gen10, 1(up2)x 3106 Xeon-B 8C 1.7GHz, 1x16GB-R DDR4, S100i/ZM (RAID 0,1,5,10) noHDD (8/24 SFF 2.5" HP) 1x500W (up2), 4x1Gb/s, noDVD, iLO5, Rack2U, 3-3-3</v>
          </cell>
          <cell r="C20">
            <v>2254.08</v>
          </cell>
          <cell r="D20">
            <v>2</v>
          </cell>
        </row>
        <row r="21">
          <cell r="A21" t="str">
            <v>826565-B21</v>
          </cell>
          <cell r="B21" t="str">
            <v>DL380 Gen10, 1(up2)x 4114 Xeon-S 10C 2.2GHz, 2x16GB-R DDR4, P408i-a/4GB (RAID 1+0/5/5+0/6/6+0/1+0 ADM) noHDD (8/24 SFF 2.5" HP) 1x500W (up2), 4x1Gb/s, noDVD, iLO5, Rack2U, 3-3-3</v>
          </cell>
          <cell r="C21">
            <v>2715.81</v>
          </cell>
          <cell r="D21">
            <v>1</v>
          </cell>
        </row>
        <row r="22">
          <cell r="A22" t="str">
            <v>826703-B21</v>
          </cell>
          <cell r="B22" t="str">
            <v>HPE DL380 Gen10 Sys Insght Dsply Kit</v>
          </cell>
          <cell r="C22">
            <v>100.94</v>
          </cell>
          <cell r="D22">
            <v>2</v>
          </cell>
        </row>
        <row r="23">
          <cell r="A23" t="str">
            <v>826706-B21#0D1</v>
          </cell>
          <cell r="B23" t="str">
            <v>HPE DL380 Gen10 High Performance Heat Sink Kit</v>
          </cell>
          <cell r="C23">
            <v>100.94</v>
          </cell>
          <cell r="D23">
            <v>2</v>
          </cell>
        </row>
        <row r="24">
          <cell r="A24" t="str">
            <v>826846-B21</v>
          </cell>
          <cell r="B24" t="str">
            <v>HPE DL380 Gen10 4110 Xeon-S Kit</v>
          </cell>
          <cell r="C24">
            <v>585.95000000000005</v>
          </cell>
          <cell r="D24">
            <v>3</v>
          </cell>
        </row>
        <row r="25">
          <cell r="A25" t="str">
            <v>826846-L21</v>
          </cell>
          <cell r="B25" t="str">
            <v>HPE DL380 Gen10 4110 Xeon-S FIO Kit</v>
          </cell>
          <cell r="C25">
            <v>579.57000000000005</v>
          </cell>
          <cell r="D25">
            <v>2</v>
          </cell>
        </row>
        <row r="26">
          <cell r="A26" t="str">
            <v>830272-B21</v>
          </cell>
          <cell r="B26" t="str">
            <v>HPE 1600W Flex Slot Platinum Hot Plug Low Halogen Power Supply Ki</v>
          </cell>
          <cell r="C26">
            <v>170.9</v>
          </cell>
          <cell r="D26">
            <v>4</v>
          </cell>
        </row>
        <row r="27">
          <cell r="A27" t="str">
            <v>832514-B21</v>
          </cell>
          <cell r="B27" t="str">
            <v>HPE 1TB 12G SAS 7.2K 2.5 MDL SC HDD</v>
          </cell>
          <cell r="C27">
            <v>304.01</v>
          </cell>
          <cell r="D27">
            <v>5</v>
          </cell>
        </row>
        <row r="28">
          <cell r="A28" t="str">
            <v>843266-B21</v>
          </cell>
          <cell r="B28" t="str">
            <v>HPE 1TB 6G SATA 7.2K 3.5in NHP ETY HDD (10-series only)</v>
          </cell>
          <cell r="C28">
            <v>71.819999999999993</v>
          </cell>
          <cell r="D28">
            <v>1</v>
          </cell>
        </row>
        <row r="29">
          <cell r="A29" t="str">
            <v>860653-B21</v>
          </cell>
          <cell r="B29" t="str">
            <v>HPE DL360 Gen10 Xeon-G 4110 Kit</v>
          </cell>
          <cell r="C29">
            <v>583</v>
          </cell>
          <cell r="D29">
            <v>1</v>
          </cell>
        </row>
        <row r="30">
          <cell r="A30" t="str">
            <v>865408-B21</v>
          </cell>
          <cell r="B30" t="str">
            <v>HPE 500W FS Plat Ht Plg LH Pwr Sply Kit</v>
          </cell>
          <cell r="C30">
            <v>110.85</v>
          </cell>
          <cell r="D30">
            <v>4</v>
          </cell>
        </row>
        <row r="31">
          <cell r="A31" t="str">
            <v>867809-B21</v>
          </cell>
          <cell r="B31" t="str">
            <v>HPE Gen10 2U Bezel Kit</v>
          </cell>
          <cell r="C31">
            <v>47.81</v>
          </cell>
          <cell r="D31">
            <v>2</v>
          </cell>
        </row>
        <row r="32">
          <cell r="A32" t="str">
            <v>867961-B21</v>
          </cell>
          <cell r="B32" t="str">
            <v>DL360 Gen10, 1(up2)x 3106 Xeon-B 8C 1.7GHz, 1x16GB-R DDR4, S100i/ZM (RAID 0,1,5,10) noHDD (8 SFF 2.5" HP) 1x500W (up2), 4x1Gb/s, noDVD, iLO5, Rack1U, 3-3-3</v>
          </cell>
          <cell r="C32">
            <v>2158.4</v>
          </cell>
          <cell r="D32">
            <v>1</v>
          </cell>
        </row>
        <row r="33">
          <cell r="A33" t="str">
            <v>870753-B21</v>
          </cell>
          <cell r="B33" t="str">
            <v>HPE 300GB SAS 15K SFF SC DS HDD</v>
          </cell>
          <cell r="C33">
            <v>214.74</v>
          </cell>
          <cell r="D33">
            <v>3</v>
          </cell>
        </row>
        <row r="34">
          <cell r="A34" t="str">
            <v>870757-B21</v>
          </cell>
          <cell r="B34" t="str">
            <v>HPE 600GB SAS 15K SFF SC DS HDD</v>
          </cell>
          <cell r="C34">
            <v>322.06</v>
          </cell>
          <cell r="D34">
            <v>4</v>
          </cell>
        </row>
        <row r="35">
          <cell r="A35" t="str">
            <v>870759-B21</v>
          </cell>
          <cell r="B35" t="str">
            <v>HPE 900GB SAS 15K SFF SC DS HDD</v>
          </cell>
          <cell r="C35">
            <v>351.48</v>
          </cell>
          <cell r="D35">
            <v>4</v>
          </cell>
        </row>
        <row r="36">
          <cell r="A36" t="str">
            <v>872352-B21</v>
          </cell>
          <cell r="B36" t="str">
            <v>HPE 1.92TB SATA 6G MU SFF SC DS SSD</v>
          </cell>
          <cell r="C36">
            <v>1279.69</v>
          </cell>
          <cell r="D36">
            <v>5</v>
          </cell>
        </row>
        <row r="37">
          <cell r="A37" t="str">
            <v>872475-B21</v>
          </cell>
          <cell r="B37" t="str">
            <v>HPE 300GB SAS 10K SFF SC DS HDD</v>
          </cell>
          <cell r="C37">
            <v>109.44</v>
          </cell>
          <cell r="D37">
            <v>11</v>
          </cell>
        </row>
        <row r="38">
          <cell r="A38" t="str">
            <v>872479-B21</v>
          </cell>
          <cell r="B38" t="str">
            <v>HPE 1.2TB SAS 10K SFF SC DS HDD</v>
          </cell>
          <cell r="C38">
            <v>392.79</v>
          </cell>
          <cell r="D38">
            <v>3</v>
          </cell>
        </row>
        <row r="39">
          <cell r="A39" t="str">
            <v>873643-B21</v>
          </cell>
          <cell r="B39" t="str">
            <v>HPE DL380 Gen10 Intel Xeon-Bronze 3106 (1.7GHz/8-core/85W) Processor Kit</v>
          </cell>
          <cell r="C39">
            <v>430.86</v>
          </cell>
          <cell r="D39">
            <v>1</v>
          </cell>
        </row>
        <row r="40">
          <cell r="A40" t="str">
            <v>875509-B21</v>
          </cell>
          <cell r="B40" t="str">
            <v>HPE 480GB SATA RI SFF SC DS SSD</v>
          </cell>
          <cell r="C40">
            <v>433.95</v>
          </cell>
          <cell r="D40">
            <v>5</v>
          </cell>
        </row>
        <row r="41">
          <cell r="A41" t="str">
            <v>875670-425</v>
          </cell>
          <cell r="B41" t="str">
            <v>HPE DL380 Gen10, 1(up2)x 3106 Xeon-B 8C 1.7GHz, 1x16GB-R DDR4, P408i-a/2GB (RAID 1+0/5/5+0/6/6+0/1+0 ADM) 2x300GB SAS 10K 12G (8/24 SFF 2.5" HP) 1x500W (up2), 4x1Gb/s, DVDRW, iLO5, Rack2U, 3-3-3</v>
          </cell>
          <cell r="C41">
            <v>2474.8000000000002</v>
          </cell>
          <cell r="D41">
            <v>1</v>
          </cell>
        </row>
        <row r="42">
          <cell r="A42" t="str">
            <v>875840-425</v>
          </cell>
          <cell r="B42" t="str">
            <v>HPE DL360Gen10 1(up2)xSilver 4110 8C 2.1 GHz 1x16GB-R DDR4-2666T P408ia/2DL360 Gen10, 1(up2)x 4110 Xeon-S 8C 2.1GHz, 1x16GB-R DDR4, P408i-a/2GB (RAID 1+0/5/5+0/6/6+0/1+0 ADM) 2x300GB SAS 15K 12G (8 SFF 2.5" HP) 1x500W (up2), 4x1Gb/s, noDVD, iLO5, Rack1U, 3-3-300w</v>
          </cell>
          <cell r="C42">
            <v>2616.46</v>
          </cell>
          <cell r="D42">
            <v>1</v>
          </cell>
        </row>
        <row r="43">
          <cell r="A43" t="str">
            <v>877619-421</v>
          </cell>
          <cell r="B43" t="str">
            <v>HPE ML350 Gen10, 1(up2)x 3104 Xeon-B 6C 1.7GHz, 1x8GB-R DDR4, S100i/ZM (RAID 0,1,5,10) noHDD (4/12 LFF 3.5'' NHP) 1x500W NHP NonRPS, 4x1Gb/s, noDVD, iLO5Adv+OVStd, Tower-4U, 3-3-3</v>
          </cell>
          <cell r="C43">
            <v>1703.59</v>
          </cell>
          <cell r="D43">
            <v>1</v>
          </cell>
        </row>
        <row r="44">
          <cell r="A44" t="str">
            <v>879505-B21</v>
          </cell>
          <cell r="B44" t="str">
            <v>HPE 8GB 1Rx8 PC4-2666V-E STND Kit</v>
          </cell>
          <cell r="C44">
            <v>167.2</v>
          </cell>
          <cell r="D44">
            <v>2</v>
          </cell>
        </row>
        <row r="45">
          <cell r="A45" t="str">
            <v>AF461A</v>
          </cell>
          <cell r="B45" t="str">
            <v>HPE R5000 3U IEC309-32A High Voltage INTL Uninterruptible Power System</v>
          </cell>
          <cell r="C45">
            <v>1675.34</v>
          </cell>
          <cell r="D45">
            <v>1</v>
          </cell>
        </row>
        <row r="46">
          <cell r="A46" t="str">
            <v>AF568A</v>
          </cell>
          <cell r="B46" t="str">
            <v>1.83m 10A C13 EU Power Cord</v>
          </cell>
          <cell r="C46">
            <v>10.42</v>
          </cell>
          <cell r="D46">
            <v>2</v>
          </cell>
        </row>
        <row r="47">
          <cell r="A47" t="str">
            <v>AF628A</v>
          </cell>
          <cell r="B47" t="str">
            <v>HPE KVM USB Adapter</v>
          </cell>
          <cell r="C47">
            <v>73.08</v>
          </cell>
          <cell r="D47">
            <v>1</v>
          </cell>
        </row>
        <row r="48">
          <cell r="A48" t="str">
            <v>AJ836A</v>
          </cell>
          <cell r="B48" t="str">
            <v>HPE 5m Multi-mode OM3 50/125um LC/LC 8Gb FC and 10GbE Laser-enhanced Cable 1 Pk</v>
          </cell>
          <cell r="C48">
            <v>22.04</v>
          </cell>
          <cell r="D48">
            <v>2</v>
          </cell>
        </row>
        <row r="49">
          <cell r="A49" t="str">
            <v>BD505A</v>
          </cell>
          <cell r="B49" t="str">
            <v>HPE iLO Adv incl 3yr TS U 1-Svr Lic</v>
          </cell>
          <cell r="C49">
            <v>224.6</v>
          </cell>
          <cell r="D49">
            <v>3</v>
          </cell>
        </row>
        <row r="50">
          <cell r="A50" t="str">
            <v>C8R24B</v>
          </cell>
          <cell r="B50" t="str">
            <v>HPE MSA 16Gb SW FC SFP 4pk XCVR</v>
          </cell>
          <cell r="C50">
            <v>656.8</v>
          </cell>
          <cell r="D50">
            <v>3</v>
          </cell>
        </row>
        <row r="51">
          <cell r="A51" t="str">
            <v>J9773A</v>
          </cell>
          <cell r="B51" t="str">
            <v>Aruba 2530-24G-PoE+ Switch</v>
          </cell>
          <cell r="C51">
            <v>634.84</v>
          </cell>
          <cell r="D51">
            <v>1</v>
          </cell>
        </row>
        <row r="52">
          <cell r="A52" t="str">
            <v>J9781A</v>
          </cell>
          <cell r="B52" t="str">
            <v>Aruba 2530-48 Switch</v>
          </cell>
          <cell r="C52">
            <v>250.76</v>
          </cell>
          <cell r="D52">
            <v>6</v>
          </cell>
        </row>
        <row r="53">
          <cell r="A53" t="str">
            <v>J9827A</v>
          </cell>
          <cell r="B53" t="str">
            <v>Aruba 5400R zl2 Management Module</v>
          </cell>
          <cell r="C53">
            <v>802.92</v>
          </cell>
          <cell r="D53">
            <v>1</v>
          </cell>
        </row>
        <row r="54">
          <cell r="A54" t="str">
            <v>J9829A</v>
          </cell>
          <cell r="B54" t="str">
            <v>Aruba 5400R 1100W PoE+ zl2 Power Supply</v>
          </cell>
          <cell r="C54">
            <v>395.14</v>
          </cell>
          <cell r="D54">
            <v>2</v>
          </cell>
        </row>
        <row r="55">
          <cell r="A55" t="str">
            <v>J9979A</v>
          </cell>
          <cell r="B55" t="str">
            <v>HPE 1820-8G Switch</v>
          </cell>
          <cell r="C55">
            <v>74.94</v>
          </cell>
          <cell r="D55">
            <v>4</v>
          </cell>
        </row>
        <row r="56">
          <cell r="A56" t="str">
            <v>J9986A</v>
          </cell>
          <cell r="B56" t="str">
            <v>Aruba 24p 1000BASE-T PoE+ v3 zl2 Mod</v>
          </cell>
          <cell r="C56">
            <v>1153.74</v>
          </cell>
          <cell r="D56">
            <v>2</v>
          </cell>
        </row>
        <row r="57">
          <cell r="A57" t="str">
            <v>J9987A</v>
          </cell>
          <cell r="B57" t="str">
            <v>Aruba 24p 1000BASE-T v3 zl2 Mod</v>
          </cell>
          <cell r="C57">
            <v>1056.69</v>
          </cell>
          <cell r="D57">
            <v>3</v>
          </cell>
        </row>
        <row r="58">
          <cell r="A58" t="str">
            <v>J9F48A</v>
          </cell>
          <cell r="B58" t="str">
            <v>HPE MSA 1.2TB 12G SAS 10K 2.5in ENT HDD</v>
          </cell>
          <cell r="C58">
            <v>341.4</v>
          </cell>
          <cell r="D58">
            <v>42</v>
          </cell>
        </row>
        <row r="59">
          <cell r="A59" t="str">
            <v>JH329A</v>
          </cell>
          <cell r="B59" t="str">
            <v>HPE 1420 8G Switch</v>
          </cell>
          <cell r="C59">
            <v>40.85</v>
          </cell>
          <cell r="D59">
            <v>2</v>
          </cell>
        </row>
        <row r="60">
          <cell r="A60" t="str">
            <v>JL384A</v>
          </cell>
          <cell r="B60" t="str">
            <v>HPE 1920S 24G 2SFP PPoE+ 185W Swch</v>
          </cell>
          <cell r="C60">
            <v>290.14999999999998</v>
          </cell>
          <cell r="D60">
            <v>2</v>
          </cell>
        </row>
        <row r="61">
          <cell r="A61" t="str">
            <v>JW190A</v>
          </cell>
          <cell r="B61" t="str">
            <v>Aruba IAP-103 Dual 2x2:2 802.11n AP</v>
          </cell>
          <cell r="C61">
            <v>179.04</v>
          </cell>
          <cell r="D61">
            <v>1</v>
          </cell>
        </row>
        <row r="62">
          <cell r="A62" t="str">
            <v>JZ074A</v>
          </cell>
          <cell r="B62" t="str">
            <v>HPE OC20 802.11ac (RW) Access Point</v>
          </cell>
          <cell r="C62">
            <v>125.34</v>
          </cell>
          <cell r="D62">
            <v>1</v>
          </cell>
        </row>
        <row r="63">
          <cell r="A63" t="str">
            <v>K2P89B</v>
          </cell>
          <cell r="B63" t="str">
            <v>HPE 3PAR 8000 1.92TB+SW SFF SSD</v>
          </cell>
          <cell r="C63">
            <v>2528.96</v>
          </cell>
          <cell r="D63">
            <v>1</v>
          </cell>
        </row>
        <row r="64">
          <cell r="A64" t="str">
            <v>P00423-B21</v>
          </cell>
          <cell r="B64" t="str">
            <v>HPE 16GB 2Rx8 PC4-2400T-R Smart Kit</v>
          </cell>
          <cell r="C64">
            <v>253.89</v>
          </cell>
          <cell r="D64">
            <v>2</v>
          </cell>
        </row>
        <row r="65">
          <cell r="A65" t="str">
            <v>P01366-B21</v>
          </cell>
          <cell r="B65" t="str">
            <v>HPE 96W Smart Storage Battery (up to 20 Devices) with 145mm Cable Kit</v>
          </cell>
          <cell r="C65">
            <v>50.13</v>
          </cell>
          <cell r="D65">
            <v>2</v>
          </cell>
        </row>
        <row r="66">
          <cell r="A66" t="str">
            <v>P03684-425</v>
          </cell>
          <cell r="B66" t="str">
            <v>ML110 Gen10, 1x 3104 Xeon-B 6C 1.7GHz, 1x8GB-R DDR4, S100i/ZM (RAID 0,1,5,10) noHDD (4 LFF 3.5'' NHP) 1x350W NHP NonRPS, 2x1Gb/s, DVDRW, iLO5, Tower-4,5U, 3-3-3</v>
          </cell>
          <cell r="C66">
            <v>1151.52</v>
          </cell>
          <cell r="D66">
            <v>2</v>
          </cell>
        </row>
        <row r="67">
          <cell r="A67" t="str">
            <v>P08335-B21</v>
          </cell>
          <cell r="B67" t="str">
            <v>DL20 Gen10, 1x Intel Xeon E-2124 4C 3.3GHz, 1x8GB-U DDR4, S100i/ZM (RAID 0,1,5,10) noHDD (2 LFF 3.5'' NHP) 1x290W NHP NonRPS (up2x500), 2x1Gb/s, noDVD, iLO5, Rack1U, 3-3-3</v>
          </cell>
          <cell r="C67">
            <v>892.86</v>
          </cell>
          <cell r="D67">
            <v>3</v>
          </cell>
        </row>
        <row r="68">
          <cell r="A68" t="str">
            <v>P8B31A</v>
          </cell>
          <cell r="B68" t="str">
            <v>HPE OV w/o iLO 3yr 24x7 FIO Phys 1 LTU</v>
          </cell>
          <cell r="C68">
            <v>388.07</v>
          </cell>
          <cell r="D68">
            <v>1</v>
          </cell>
        </row>
        <row r="69">
          <cell r="A69" t="str">
            <v>P9K07A</v>
          </cell>
          <cell r="B69" t="str">
            <v>HPE 42U 600x1075mm Adv G2 Kit Pllt Rack</v>
          </cell>
          <cell r="C69">
            <v>803.05</v>
          </cell>
          <cell r="D69">
            <v>1</v>
          </cell>
        </row>
        <row r="70">
          <cell r="A70" t="str">
            <v>Q1J01A</v>
          </cell>
          <cell r="B70" t="str">
            <v>HPE MSA 2050 SAN DC SFF Storage</v>
          </cell>
          <cell r="C70">
            <v>3303.48</v>
          </cell>
          <cell r="D70">
            <v>3</v>
          </cell>
        </row>
        <row r="71">
          <cell r="A71" t="str">
            <v>Q8A60A</v>
          </cell>
          <cell r="B71" t="str">
            <v>HPE OmniStack 8-14c 2P Small SW</v>
          </cell>
          <cell r="C71">
            <v>7647.6</v>
          </cell>
          <cell r="D71">
            <v>2</v>
          </cell>
        </row>
        <row r="72">
          <cell r="A72" t="str">
            <v>Q8D81A</v>
          </cell>
          <cell r="B72" t="str">
            <v>HPE SimpliVity 380 Gen10 Node</v>
          </cell>
          <cell r="C72">
            <v>1042.4000000000001</v>
          </cell>
          <cell r="D72">
            <v>2</v>
          </cell>
        </row>
        <row r="73">
          <cell r="A73" t="str">
            <v>Q8D82A</v>
          </cell>
          <cell r="B73" t="str">
            <v>HPE SimpliVity 144G 12 DIMM FIO Kit</v>
          </cell>
          <cell r="C73">
            <v>1154.26</v>
          </cell>
          <cell r="D73">
            <v>4</v>
          </cell>
        </row>
        <row r="74">
          <cell r="A74" t="str">
            <v>Q8D91A</v>
          </cell>
          <cell r="B74" t="str">
            <v>HPE SimpliVity 380 4000 SM Kit</v>
          </cell>
          <cell r="C74">
            <v>2302.11</v>
          </cell>
          <cell r="D74">
            <v>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2b-kz.marvel.ru/Stock/Details?ItemId=P08335-B21&amp;Condition=OK&amp;Filter=Standard&amp;PileId=%D0%BE%D1%81%D0%BD" TargetMode="External"/><Relationship Id="rId13" Type="http://schemas.openxmlformats.org/officeDocument/2006/relationships/hyperlink" Target="https://b2b-kz.marvel.ru/Stock/Details?ItemId=JZ074A&amp;Condition=OK&amp;Filter=Standard&amp;PileId=%D0%BE%D1%81%D0%BD" TargetMode="External"/><Relationship Id="rId3" Type="http://schemas.openxmlformats.org/officeDocument/2006/relationships/hyperlink" Target="https://b2b-kz.marvel.ru/Stock/Details?ItemId=867961-B21&amp;Condition=OK&amp;Filter=Standard&amp;PileId=%D0%BE%D1%81%D0%BD" TargetMode="External"/><Relationship Id="rId7" Type="http://schemas.openxmlformats.org/officeDocument/2006/relationships/hyperlink" Target="https://b2b-kz.marvel.ru/Stock/Details?ItemId=P03684-425&amp;Condition=OK&amp;Filter=Standard&amp;PileId=%D0%BE%D1%81%D0%BD" TargetMode="External"/><Relationship Id="rId12" Type="http://schemas.openxmlformats.org/officeDocument/2006/relationships/hyperlink" Target="https://b2b-kz.marvel.ru/Stock/Details?ItemId=JW190A&amp;Condition=OK&amp;Filter=Standard&amp;PileId=%D0%BE%D1%81%D0%BD" TargetMode="External"/><Relationship Id="rId2" Type="http://schemas.openxmlformats.org/officeDocument/2006/relationships/hyperlink" Target="https://b2b-kz.marvel.ru/Stock/Details?ItemId=826565-B21&amp;Condition=OK&amp;Filter=Standard&amp;PileId=%D0%BE%D1%81%D0%BD" TargetMode="External"/><Relationship Id="rId1" Type="http://schemas.openxmlformats.org/officeDocument/2006/relationships/hyperlink" Target="https://b2b-kz.marvel.ru/Stock/Details?ItemId=826564-B21&amp;Condition=OK&amp;Filter=Standard&amp;PileId=%D0%BE%D1%81%D0%BD" TargetMode="External"/><Relationship Id="rId6" Type="http://schemas.openxmlformats.org/officeDocument/2006/relationships/hyperlink" Target="https://b2b-kz.marvel.ru/Stock/Details?ItemId=877619-421&amp;Condition=OK&amp;Filter=Standard&amp;PileId=%D0%BE%D1%81%D0%BD" TargetMode="External"/><Relationship Id="rId11" Type="http://schemas.openxmlformats.org/officeDocument/2006/relationships/hyperlink" Target="https://b2b-kz.marvel.ru/Stock/Details?ItemId=JH329A&amp;Condition=OK&amp;Filter=Standard&amp;PileId=%D0%BE%D1%81%D0%BD" TargetMode="External"/><Relationship Id="rId5" Type="http://schemas.openxmlformats.org/officeDocument/2006/relationships/hyperlink" Target="https://b2b-kz.marvel.ru/Stock/Details?ItemId=875840-425&amp;Condition=OK&amp;Filter=Standard&amp;PileId=%D0%BE%D1%81%D0%BD" TargetMode="External"/><Relationship Id="rId10" Type="http://schemas.openxmlformats.org/officeDocument/2006/relationships/hyperlink" Target="https://b2b-kz.marvel.ru/Stock/Details?ItemId=J9979A&amp;Condition=OK&amp;Filter=Standard&amp;PileId=%D0%BE%D1%81%D0%BD" TargetMode="External"/><Relationship Id="rId4" Type="http://schemas.openxmlformats.org/officeDocument/2006/relationships/hyperlink" Target="https://b2b-kz.marvel.ru/Stock/Details?ItemId=875670-425&amp;Condition=OK&amp;Filter=Standard&amp;PileId=%D0%BE%D1%81%D0%BD" TargetMode="External"/><Relationship Id="rId9" Type="http://schemas.openxmlformats.org/officeDocument/2006/relationships/hyperlink" Target="https://b2b-kz.marvel.ru/Stock/Details?ItemId=AF461A&amp;Condition=OK&amp;Filter=Standard&amp;PileId=%D0%BE%D1%81%D0%BD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2"/>
  <sheetViews>
    <sheetView tabSelected="1" workbookViewId="0">
      <selection activeCell="N15" sqref="N15"/>
    </sheetView>
  </sheetViews>
  <sheetFormatPr defaultRowHeight="15"/>
  <cols>
    <col min="1" max="1" width="3.5703125" customWidth="1"/>
    <col min="2" max="2" width="14.5703125" customWidth="1"/>
    <col min="4" max="4" width="66.5703125" customWidth="1"/>
    <col min="5" max="6" width="10.7109375" customWidth="1"/>
    <col min="7" max="8" width="14.140625" bestFit="1" customWidth="1"/>
    <col min="9" max="9" width="11.5703125" customWidth="1"/>
  </cols>
  <sheetData>
    <row r="2" spans="2:9" ht="25.5">
      <c r="B2" s="14" t="s">
        <v>5</v>
      </c>
      <c r="C2" s="14" t="s">
        <v>29</v>
      </c>
      <c r="D2" s="14" t="s">
        <v>11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12</v>
      </c>
    </row>
    <row r="3" spans="2:9">
      <c r="B3" s="12" t="s">
        <v>13</v>
      </c>
      <c r="C3" s="5">
        <v>2</v>
      </c>
      <c r="D3" s="1" t="s">
        <v>14</v>
      </c>
      <c r="E3" s="6">
        <v>2594.8117171200006</v>
      </c>
      <c r="F3" s="6">
        <v>2722.01</v>
      </c>
      <c r="G3" s="7">
        <f>E3*380</f>
        <v>986028.45250560017</v>
      </c>
      <c r="H3" s="7">
        <f>F3*380</f>
        <v>1034363.8</v>
      </c>
      <c r="I3" s="11">
        <f>H3-G3</f>
        <v>48335.347494399874</v>
      </c>
    </row>
    <row r="4" spans="2:9">
      <c r="B4" s="12" t="s">
        <v>15</v>
      </c>
      <c r="C4" s="5">
        <v>1</v>
      </c>
      <c r="D4" s="1" t="s">
        <v>16</v>
      </c>
      <c r="E4" s="6">
        <v>3126.3438192000008</v>
      </c>
      <c r="F4" s="6">
        <v>3279.6</v>
      </c>
      <c r="G4" s="7">
        <f t="shared" ref="G4:H10" si="0">E4*380</f>
        <v>1188010.6512960002</v>
      </c>
      <c r="H4" s="7">
        <f t="shared" si="0"/>
        <v>1246248</v>
      </c>
      <c r="I4" s="11">
        <f t="shared" ref="I4:I10" si="1">H4-G4</f>
        <v>58237.348703999771</v>
      </c>
    </row>
    <row r="5" spans="2:9">
      <c r="B5" s="12" t="s">
        <v>17</v>
      </c>
      <c r="C5" s="5">
        <v>1</v>
      </c>
      <c r="D5" s="1" t="s">
        <v>18</v>
      </c>
      <c r="E5" s="6">
        <v>2465.6065056000002</v>
      </c>
      <c r="F5" s="6">
        <v>2586.4699999999998</v>
      </c>
      <c r="G5" s="7">
        <f t="shared" si="0"/>
        <v>936930.47212800011</v>
      </c>
      <c r="H5" s="7">
        <f t="shared" si="0"/>
        <v>982858.6</v>
      </c>
      <c r="I5" s="11">
        <f t="shared" si="1"/>
        <v>45928.127871999866</v>
      </c>
    </row>
    <row r="6" spans="2:9">
      <c r="B6" s="12" t="s">
        <v>19</v>
      </c>
      <c r="C6" s="5">
        <v>1</v>
      </c>
      <c r="D6" s="1" t="s">
        <v>20</v>
      </c>
      <c r="E6" s="6">
        <v>2788.2849254399998</v>
      </c>
      <c r="F6" s="6">
        <v>2897.63</v>
      </c>
      <c r="G6" s="7">
        <f t="shared" si="0"/>
        <v>1059548.2716671999</v>
      </c>
      <c r="H6" s="7">
        <f t="shared" si="0"/>
        <v>1101099.4000000001</v>
      </c>
      <c r="I6" s="11">
        <f t="shared" si="1"/>
        <v>41551.128332800232</v>
      </c>
    </row>
    <row r="7" spans="2:9">
      <c r="B7" s="12" t="s">
        <v>21</v>
      </c>
      <c r="C7" s="5">
        <v>1</v>
      </c>
      <c r="D7" s="1" t="s">
        <v>22</v>
      </c>
      <c r="E7" s="4">
        <v>2950</v>
      </c>
      <c r="F7" s="6">
        <v>2950</v>
      </c>
      <c r="G7" s="7">
        <f t="shared" si="0"/>
        <v>1121000</v>
      </c>
      <c r="H7" s="7">
        <f t="shared" si="0"/>
        <v>1121000</v>
      </c>
      <c r="I7" s="11">
        <f t="shared" si="1"/>
        <v>0</v>
      </c>
    </row>
    <row r="8" spans="2:9">
      <c r="B8" s="12" t="s">
        <v>23</v>
      </c>
      <c r="C8" s="5">
        <v>1</v>
      </c>
      <c r="D8" s="1" t="s">
        <v>24</v>
      </c>
      <c r="E8" s="6">
        <v>1946.0626348799999</v>
      </c>
      <c r="F8" s="6">
        <v>2041.46</v>
      </c>
      <c r="G8" s="7">
        <f t="shared" si="0"/>
        <v>739503.80125439994</v>
      </c>
      <c r="H8" s="7">
        <f t="shared" si="0"/>
        <v>775754.8</v>
      </c>
      <c r="I8" s="11">
        <f t="shared" si="1"/>
        <v>36250.998745600111</v>
      </c>
    </row>
    <row r="9" spans="2:9">
      <c r="B9" s="12" t="s">
        <v>25</v>
      </c>
      <c r="C9" s="5">
        <v>2</v>
      </c>
      <c r="D9" s="1" t="s">
        <v>26</v>
      </c>
      <c r="E9" s="6">
        <v>1315.4170512000001</v>
      </c>
      <c r="F9" s="6">
        <v>1379.9</v>
      </c>
      <c r="G9" s="7">
        <f t="shared" si="0"/>
        <v>499858.47945600003</v>
      </c>
      <c r="H9" s="7">
        <f t="shared" si="0"/>
        <v>524362</v>
      </c>
      <c r="I9" s="11">
        <f t="shared" si="1"/>
        <v>24503.52054399997</v>
      </c>
    </row>
    <row r="10" spans="2:9">
      <c r="B10" s="12" t="s">
        <v>27</v>
      </c>
      <c r="C10" s="5">
        <v>3</v>
      </c>
      <c r="D10" s="1" t="s">
        <v>28</v>
      </c>
      <c r="E10" s="6">
        <v>1027.8264191999999</v>
      </c>
      <c r="F10" s="6">
        <v>1078.21</v>
      </c>
      <c r="G10" s="7">
        <f t="shared" si="0"/>
        <v>390574.03929599997</v>
      </c>
      <c r="H10" s="7">
        <f t="shared" si="0"/>
        <v>409719.8</v>
      </c>
      <c r="I10" s="11">
        <f t="shared" si="1"/>
        <v>19145.760704000015</v>
      </c>
    </row>
    <row r="12" spans="2:9">
      <c r="B12" t="s">
        <v>30</v>
      </c>
    </row>
    <row r="15" spans="2:9" ht="25.5">
      <c r="B15" s="14" t="s">
        <v>5</v>
      </c>
      <c r="C15" s="14" t="s">
        <v>29</v>
      </c>
      <c r="D15" s="14" t="s">
        <v>11</v>
      </c>
      <c r="E15" s="14" t="s">
        <v>6</v>
      </c>
      <c r="F15" s="14" t="s">
        <v>7</v>
      </c>
      <c r="G15" s="14" t="s">
        <v>8</v>
      </c>
      <c r="H15" s="14" t="s">
        <v>9</v>
      </c>
      <c r="I15" s="14" t="s">
        <v>10</v>
      </c>
    </row>
    <row r="16" spans="2:9">
      <c r="B16" s="13" t="s">
        <v>0</v>
      </c>
      <c r="C16" s="2">
        <f>IFERROR(VLOOKUP(B:B,[1]склад!A$1:D$65536,4,0),)</f>
        <v>1</v>
      </c>
      <c r="D16" s="3" t="str">
        <f>IFERROR(VLOOKUP(B:B,[1]склад!A$1:B$65536,2,0),)</f>
        <v>HPE R5000 3U IEC309-32A High Voltage INTL Uninterruptible Power System</v>
      </c>
      <c r="E16" s="9">
        <v>500</v>
      </c>
      <c r="F16" s="9">
        <v>769</v>
      </c>
      <c r="G16" s="8">
        <f>E16*380</f>
        <v>190000</v>
      </c>
      <c r="H16" s="8">
        <f>F16*380</f>
        <v>292220</v>
      </c>
      <c r="I16" s="10">
        <f>1-(E16/F16)</f>
        <v>0.34980494148244479</v>
      </c>
    </row>
    <row r="17" spans="2:9">
      <c r="B17" s="13" t="s">
        <v>1</v>
      </c>
      <c r="C17" s="2">
        <f>IFERROR(VLOOKUP(B:B,[1]склад!A$1:D$65536,4,0),)</f>
        <v>4</v>
      </c>
      <c r="D17" s="3" t="str">
        <f>IFERROR(VLOOKUP(B:B,[1]склад!A$1:B$65536,2,0),)</f>
        <v>HPE 1820-8G Switch</v>
      </c>
      <c r="E17" s="9">
        <v>20</v>
      </c>
      <c r="F17" s="9">
        <v>43.34</v>
      </c>
      <c r="G17" s="8">
        <f t="shared" ref="G17:G20" si="2">E17*380</f>
        <v>7600</v>
      </c>
      <c r="H17" s="8">
        <f t="shared" ref="H17:H20" si="3">F17*380</f>
        <v>16469.2</v>
      </c>
      <c r="I17" s="10">
        <f>1-(E17/F17)</f>
        <v>0.53853253345639129</v>
      </c>
    </row>
    <row r="18" spans="2:9">
      <c r="B18" s="13" t="s">
        <v>2</v>
      </c>
      <c r="C18" s="2">
        <f>IFERROR(VLOOKUP(B:B,[1]склад!A$1:D$65536,4,0),)</f>
        <v>2</v>
      </c>
      <c r="D18" s="3" t="str">
        <f>IFERROR(VLOOKUP(B:B,[1]склад!A$1:B$65536,2,0),)</f>
        <v>HPE 1420 8G Switch</v>
      </c>
      <c r="E18" s="9">
        <v>10</v>
      </c>
      <c r="F18" s="9">
        <v>23.39</v>
      </c>
      <c r="G18" s="8">
        <f t="shared" si="2"/>
        <v>3800</v>
      </c>
      <c r="H18" s="8">
        <f t="shared" si="3"/>
        <v>8888.2000000000007</v>
      </c>
      <c r="I18" s="10">
        <f t="shared" ref="I18:I20" si="4">1-(E18/F18)</f>
        <v>0.57246686618212905</v>
      </c>
    </row>
    <row r="19" spans="2:9">
      <c r="B19" s="13" t="s">
        <v>3</v>
      </c>
      <c r="C19" s="2">
        <f>IFERROR(VLOOKUP(B:B,[1]склад!A$1:D$65536,4,0),)</f>
        <v>1</v>
      </c>
      <c r="D19" s="3" t="str">
        <f>IFERROR(VLOOKUP(B:B,[1]склад!A$1:B$65536,2,0),)</f>
        <v>Aruba IAP-103 Dual 2x2:2 802.11n AP</v>
      </c>
      <c r="E19" s="9">
        <v>10</v>
      </c>
      <c r="F19" s="9">
        <v>100</v>
      </c>
      <c r="G19" s="8">
        <f t="shared" si="2"/>
        <v>3800</v>
      </c>
      <c r="H19" s="8">
        <f t="shared" si="3"/>
        <v>38000</v>
      </c>
      <c r="I19" s="10">
        <f t="shared" si="4"/>
        <v>0.9</v>
      </c>
    </row>
    <row r="20" spans="2:9">
      <c r="B20" s="13" t="s">
        <v>4</v>
      </c>
      <c r="C20" s="2">
        <f>IFERROR(VLOOKUP(B:B,[1]склад!A$1:D$65536,4,0),)</f>
        <v>1</v>
      </c>
      <c r="D20" s="3" t="str">
        <f>IFERROR(VLOOKUP(B:B,[1]склад!A$1:B$65536,2,0),)</f>
        <v>HPE OC20 802.11ac (RW) Access Point</v>
      </c>
      <c r="E20" s="9">
        <v>10</v>
      </c>
      <c r="F20" s="9">
        <v>100</v>
      </c>
      <c r="G20" s="8">
        <f t="shared" si="2"/>
        <v>3800</v>
      </c>
      <c r="H20" s="8">
        <f t="shared" si="3"/>
        <v>38000</v>
      </c>
      <c r="I20" s="10">
        <f t="shared" si="4"/>
        <v>0.9</v>
      </c>
    </row>
    <row r="22" spans="2:9">
      <c r="B22" t="s">
        <v>30</v>
      </c>
    </row>
  </sheetData>
  <conditionalFormatting sqref="B16:B20">
    <cfRule type="duplicateValues" dxfId="6" priority="3" stopIfTrue="1"/>
  </conditionalFormatting>
  <conditionalFormatting sqref="B16:B20">
    <cfRule type="duplicateValues" dxfId="5" priority="4" stopIfTrue="1"/>
  </conditionalFormatting>
  <conditionalFormatting sqref="B16:B20">
    <cfRule type="duplicateValues" dxfId="4" priority="5" stopIfTrue="1"/>
  </conditionalFormatting>
  <conditionalFormatting sqref="B16:B20">
    <cfRule type="duplicateValues" dxfId="3" priority="6" stopIfTrue="1"/>
  </conditionalFormatting>
  <conditionalFormatting sqref="B16:B20">
    <cfRule type="duplicateValues" dxfId="2" priority="7" stopIfTrue="1"/>
  </conditionalFormatting>
  <conditionalFormatting sqref="B3:B5">
    <cfRule type="duplicateValues" dxfId="1" priority="1"/>
  </conditionalFormatting>
  <conditionalFormatting sqref="B3:B10">
    <cfRule type="duplicateValues" dxfId="0" priority="2"/>
  </conditionalFormatting>
  <hyperlinks>
    <hyperlink ref="B3" r:id="rId1" location="none" xr:uid="{923D715B-F4C1-4A63-B2A8-DC5B02521351}"/>
    <hyperlink ref="B4" r:id="rId2" location="none" xr:uid="{925ECAE8-8230-4F98-BF8F-EC7C5A906881}"/>
    <hyperlink ref="B5" r:id="rId3" location="none" xr:uid="{4BF39B38-F0CD-421D-B4AD-156223ADB487}"/>
    <hyperlink ref="B6" r:id="rId4" location="none" xr:uid="{1E19D999-D17C-4BEF-93BA-272687DEB086}"/>
    <hyperlink ref="B7" r:id="rId5" location="none" xr:uid="{988DE0C4-E871-4EF7-9C63-F3769E413A1B}"/>
    <hyperlink ref="B8" r:id="rId6" location="none" xr:uid="{32F9ED0D-AA06-41D4-A201-666966AFBEB6}"/>
    <hyperlink ref="B9" r:id="rId7" location="none" xr:uid="{54276B6C-1004-4D26-B63D-56481536F8CD}"/>
    <hyperlink ref="B10" r:id="rId8" location="none" xr:uid="{E8A00625-B030-4988-A7A8-D2F346D4E28F}"/>
    <hyperlink ref="B16" r:id="rId9" location="none" xr:uid="{78E9A23D-DBBE-4A30-B734-1362C60AC44A}"/>
    <hyperlink ref="B17" r:id="rId10" location="none" xr:uid="{0F6BAA64-58F9-4537-8162-A2601DB55A69}"/>
    <hyperlink ref="B18" r:id="rId11" location="none" xr:uid="{DCAEF565-72C1-4C9F-B94C-FF25C0E48AF9}"/>
    <hyperlink ref="B19" r:id="rId12" location="none" xr:uid="{39BC0973-0916-4D08-80F4-3D2ABAB38D7B}"/>
    <hyperlink ref="B20" r:id="rId13" location="none" xr:uid="{B7BC06EC-C33E-4C14-8ECB-BC8F229DCA13}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Предложения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2019-04-26T10:01:53Z</dcterms:modified>
</cp:coreProperties>
</file>