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Y:\wwwroot\images\img\"/>
    </mc:Choice>
  </mc:AlternateContent>
  <xr:revisionPtr revIDLastSave="0" documentId="13_ncr:1_{1163A849-C688-459D-9A8E-E99549F5C757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Cisco_marvel_stock" sheetId="1" r:id="rId1"/>
    <sheet name="Request" sheetId="2" r:id="rId2"/>
    <sheet name="Лист1" sheetId="3" r:id="rId3"/>
  </sheets>
  <calcPr calcId="191029"/>
</workbook>
</file>

<file path=xl/calcChain.xml><?xml version="1.0" encoding="utf-8"?>
<calcChain xmlns="http://schemas.openxmlformats.org/spreadsheetml/2006/main">
  <c r="K81" i="3" l="1"/>
  <c r="L81" i="3" s="1"/>
  <c r="I81" i="3"/>
  <c r="K80" i="3"/>
  <c r="L80" i="3" s="1"/>
  <c r="J80" i="3"/>
  <c r="I80" i="3"/>
  <c r="J79" i="3"/>
  <c r="K79" i="3" s="1"/>
  <c r="L79" i="3" s="1"/>
  <c r="I79" i="3"/>
  <c r="J78" i="3"/>
  <c r="K78" i="3" s="1"/>
  <c r="L78" i="3" s="1"/>
  <c r="I78" i="3"/>
  <c r="K77" i="3"/>
  <c r="L77" i="3" s="1"/>
  <c r="J77" i="3"/>
  <c r="I77" i="3"/>
  <c r="J76" i="3"/>
  <c r="K76" i="3" s="1"/>
  <c r="L76" i="3" s="1"/>
  <c r="I76" i="3"/>
  <c r="J75" i="3"/>
  <c r="K75" i="3" s="1"/>
  <c r="L75" i="3" s="1"/>
  <c r="I75" i="3"/>
  <c r="K74" i="3"/>
  <c r="L74" i="3" s="1"/>
  <c r="J74" i="3"/>
  <c r="I74" i="3"/>
  <c r="J73" i="3"/>
  <c r="K73" i="3" s="1"/>
  <c r="L73" i="3" s="1"/>
  <c r="I73" i="3"/>
  <c r="J72" i="3"/>
  <c r="K72" i="3" s="1"/>
  <c r="L72" i="3" s="1"/>
  <c r="I72" i="3"/>
  <c r="K71" i="3"/>
  <c r="L71" i="3" s="1"/>
  <c r="J71" i="3"/>
  <c r="I71" i="3"/>
  <c r="J70" i="3"/>
  <c r="K70" i="3" s="1"/>
  <c r="L70" i="3" s="1"/>
  <c r="I70" i="3"/>
  <c r="K69" i="3"/>
  <c r="L69" i="3" s="1"/>
  <c r="I69" i="3"/>
  <c r="J68" i="3"/>
  <c r="K68" i="3" s="1"/>
  <c r="L68" i="3" s="1"/>
  <c r="I68" i="3"/>
  <c r="J67" i="3"/>
  <c r="K67" i="3" s="1"/>
  <c r="L67" i="3" s="1"/>
  <c r="I67" i="3"/>
  <c r="L66" i="3"/>
  <c r="K66" i="3"/>
  <c r="I66" i="3"/>
  <c r="J65" i="3"/>
  <c r="K65" i="3" s="1"/>
  <c r="L65" i="3" s="1"/>
  <c r="I65" i="3"/>
  <c r="K64" i="3"/>
  <c r="L64" i="3" s="1"/>
  <c r="I64" i="3"/>
  <c r="K63" i="3"/>
  <c r="L63" i="3" s="1"/>
  <c r="I63" i="3"/>
  <c r="J60" i="3"/>
  <c r="K60" i="3" s="1"/>
  <c r="L60" i="3" s="1"/>
  <c r="I60" i="3"/>
  <c r="K59" i="3"/>
  <c r="L59" i="3" s="1"/>
  <c r="I59" i="3"/>
  <c r="L58" i="3"/>
  <c r="K58" i="3"/>
  <c r="I58" i="3"/>
  <c r="K57" i="3"/>
  <c r="L57" i="3" s="1"/>
  <c r="J57" i="3"/>
  <c r="I57" i="3"/>
  <c r="J56" i="3"/>
  <c r="K56" i="3" s="1"/>
  <c r="L56" i="3" s="1"/>
  <c r="I56" i="3"/>
  <c r="K55" i="3"/>
  <c r="L55" i="3" s="1"/>
  <c r="I55" i="3"/>
  <c r="J54" i="3"/>
  <c r="K54" i="3" s="1"/>
  <c r="L54" i="3" s="1"/>
  <c r="I54" i="3"/>
  <c r="J53" i="3"/>
  <c r="K53" i="3" s="1"/>
  <c r="L53" i="3" s="1"/>
  <c r="I53" i="3"/>
  <c r="K52" i="3"/>
  <c r="L52" i="3" s="1"/>
  <c r="I52" i="3"/>
  <c r="K51" i="3"/>
  <c r="L51" i="3" s="1"/>
  <c r="I51" i="3"/>
  <c r="J49" i="3"/>
  <c r="K49" i="3" s="1"/>
  <c r="L49" i="3" s="1"/>
  <c r="I49" i="3"/>
  <c r="J48" i="3"/>
  <c r="K48" i="3" s="1"/>
  <c r="L48" i="3" s="1"/>
  <c r="I48" i="3"/>
  <c r="J47" i="3"/>
  <c r="K47" i="3" s="1"/>
  <c r="L47" i="3" s="1"/>
  <c r="I47" i="3"/>
  <c r="J46" i="3"/>
  <c r="K46" i="3" s="1"/>
  <c r="L46" i="3" s="1"/>
  <c r="I46" i="3"/>
  <c r="J45" i="3"/>
  <c r="K45" i="3" s="1"/>
  <c r="L45" i="3" s="1"/>
  <c r="I45" i="3"/>
  <c r="J44" i="3"/>
  <c r="K44" i="3" s="1"/>
  <c r="L44" i="3" s="1"/>
  <c r="I44" i="3"/>
  <c r="J43" i="3"/>
  <c r="K43" i="3" s="1"/>
  <c r="L43" i="3" s="1"/>
  <c r="I43" i="3"/>
  <c r="J42" i="3"/>
  <c r="K42" i="3" s="1"/>
  <c r="L42" i="3" s="1"/>
  <c r="I42" i="3"/>
  <c r="K41" i="3"/>
  <c r="L41" i="3" s="1"/>
  <c r="I41" i="3"/>
  <c r="K40" i="3"/>
  <c r="L40" i="3" s="1"/>
  <c r="I40" i="3"/>
  <c r="L37" i="3" l="1"/>
  <c r="K37" i="3"/>
  <c r="I37" i="3"/>
  <c r="L36" i="3"/>
  <c r="K36" i="3"/>
  <c r="J36" i="3"/>
  <c r="I36" i="3"/>
  <c r="L35" i="3"/>
  <c r="K35" i="3"/>
  <c r="J35" i="3"/>
  <c r="I35" i="3"/>
  <c r="L34" i="3"/>
  <c r="K34" i="3"/>
  <c r="I34" i="3"/>
  <c r="L33" i="3"/>
  <c r="K33" i="3"/>
  <c r="J33" i="3"/>
  <c r="I33" i="3"/>
  <c r="L32" i="3"/>
  <c r="K32" i="3"/>
  <c r="J32" i="3"/>
  <c r="I32" i="3"/>
  <c r="J31" i="3"/>
  <c r="K31" i="3" s="1"/>
  <c r="L31" i="3" s="1"/>
  <c r="I31" i="3"/>
  <c r="K30" i="3"/>
  <c r="L30" i="3" s="1"/>
  <c r="J30" i="3"/>
  <c r="I30" i="3"/>
  <c r="K29" i="3"/>
  <c r="L29" i="3" s="1"/>
  <c r="I29" i="3"/>
  <c r="J28" i="3"/>
  <c r="K28" i="3" s="1"/>
  <c r="L28" i="3" s="1"/>
  <c r="I28" i="3"/>
  <c r="L27" i="3"/>
  <c r="K27" i="3"/>
  <c r="I27" i="3"/>
  <c r="K26" i="3"/>
  <c r="L26" i="3" s="1"/>
  <c r="J26" i="3"/>
  <c r="I26" i="3"/>
  <c r="J25" i="3"/>
  <c r="K25" i="3" s="1"/>
  <c r="L25" i="3" s="1"/>
  <c r="I25" i="3"/>
  <c r="K24" i="3"/>
  <c r="L24" i="3" s="1"/>
  <c r="I24" i="3"/>
  <c r="J21" i="3" l="1"/>
  <c r="K21" i="3" s="1"/>
  <c r="L21" i="3" s="1"/>
  <c r="I21" i="3"/>
  <c r="K20" i="3"/>
  <c r="L20" i="3" s="1"/>
  <c r="I20" i="3"/>
  <c r="L19" i="3"/>
  <c r="K19" i="3"/>
  <c r="I19" i="3"/>
  <c r="K18" i="3"/>
  <c r="L18" i="3" s="1"/>
  <c r="J18" i="3"/>
  <c r="I18" i="3"/>
  <c r="K17" i="3"/>
  <c r="L17" i="3" s="1"/>
  <c r="I17" i="3"/>
  <c r="J318" i="1" l="1"/>
  <c r="L318" i="1" s="1"/>
  <c r="M318" i="1" s="1"/>
  <c r="H318" i="1"/>
  <c r="I317" i="1"/>
  <c r="J317" i="1" s="1"/>
  <c r="H317" i="1"/>
  <c r="I316" i="1"/>
  <c r="J316" i="1" s="1"/>
  <c r="H316" i="1"/>
  <c r="J315" i="1"/>
  <c r="L315" i="1" s="1"/>
  <c r="M315" i="1" s="1"/>
  <c r="H315" i="1"/>
  <c r="I314" i="1"/>
  <c r="J314" i="1" s="1"/>
  <c r="L314" i="1" s="1"/>
  <c r="M314" i="1" s="1"/>
  <c r="H314" i="1"/>
  <c r="I313" i="1"/>
  <c r="J313" i="1" s="1"/>
  <c r="H313" i="1"/>
  <c r="I312" i="1"/>
  <c r="J312" i="1" s="1"/>
  <c r="L312" i="1" s="1"/>
  <c r="M312" i="1" s="1"/>
  <c r="H312" i="1"/>
  <c r="I311" i="1"/>
  <c r="J311" i="1" s="1"/>
  <c r="H311" i="1"/>
  <c r="J310" i="1"/>
  <c r="L310" i="1" s="1"/>
  <c r="M310" i="1" s="1"/>
  <c r="H310" i="1"/>
  <c r="I309" i="1"/>
  <c r="J309" i="1" s="1"/>
  <c r="H309" i="1"/>
  <c r="J308" i="1"/>
  <c r="K308" i="1" s="1"/>
  <c r="H308" i="1"/>
  <c r="I307" i="1"/>
  <c r="J307" i="1" s="1"/>
  <c r="H307" i="1"/>
  <c r="I306" i="1"/>
  <c r="J306" i="1" s="1"/>
  <c r="H306" i="1"/>
  <c r="J305" i="1"/>
  <c r="K305" i="1" s="1"/>
  <c r="H305" i="1"/>
  <c r="L316" i="1" l="1"/>
  <c r="M316" i="1" s="1"/>
  <c r="K316" i="1"/>
  <c r="L308" i="1"/>
  <c r="M308" i="1" s="1"/>
  <c r="K318" i="1"/>
  <c r="L305" i="1"/>
  <c r="M305" i="1" s="1"/>
  <c r="L311" i="1"/>
  <c r="M311" i="1" s="1"/>
  <c r="K311" i="1"/>
  <c r="K309" i="1"/>
  <c r="L309" i="1"/>
  <c r="M309" i="1" s="1"/>
  <c r="L306" i="1"/>
  <c r="M306" i="1" s="1"/>
  <c r="K306" i="1"/>
  <c r="L313" i="1"/>
  <c r="M313" i="1" s="1"/>
  <c r="K313" i="1"/>
  <c r="L317" i="1"/>
  <c r="M317" i="1" s="1"/>
  <c r="K317" i="1"/>
  <c r="K307" i="1"/>
  <c r="L307" i="1"/>
  <c r="M307" i="1" s="1"/>
  <c r="K310" i="1"/>
  <c r="K312" i="1"/>
  <c r="K314" i="1"/>
  <c r="K315" i="1"/>
  <c r="I34" i="1"/>
  <c r="J34" i="1" s="1"/>
  <c r="H34" i="1"/>
  <c r="I33" i="1"/>
  <c r="J33" i="1" s="1"/>
  <c r="H33" i="1"/>
  <c r="I32" i="1"/>
  <c r="J32" i="1" s="1"/>
  <c r="H32" i="1"/>
  <c r="I31" i="1"/>
  <c r="J31" i="1" s="1"/>
  <c r="H31" i="1"/>
  <c r="I30" i="1"/>
  <c r="J30" i="1" s="1"/>
  <c r="H30" i="1"/>
  <c r="J29" i="1"/>
  <c r="L29" i="1" s="1"/>
  <c r="M29" i="1" s="1"/>
  <c r="H29" i="1"/>
  <c r="I28" i="1"/>
  <c r="J28" i="1" s="1"/>
  <c r="H28" i="1"/>
  <c r="I27" i="1"/>
  <c r="J27" i="1" s="1"/>
  <c r="H27" i="1"/>
  <c r="I26" i="1"/>
  <c r="J26" i="1" s="1"/>
  <c r="L26" i="1" s="1"/>
  <c r="M26" i="1" s="1"/>
  <c r="H26" i="1"/>
  <c r="I25" i="1"/>
  <c r="J25" i="1" s="1"/>
  <c r="H25" i="1"/>
  <c r="I24" i="1"/>
  <c r="J24" i="1" s="1"/>
  <c r="L24" i="1" s="1"/>
  <c r="M24" i="1" s="1"/>
  <c r="H24" i="1"/>
  <c r="J23" i="1"/>
  <c r="L23" i="1" s="1"/>
  <c r="M23" i="1" s="1"/>
  <c r="H23" i="1"/>
  <c r="I16" i="1"/>
  <c r="J16" i="1" s="1"/>
  <c r="H16" i="1"/>
  <c r="J15" i="1"/>
  <c r="L15" i="1" s="1"/>
  <c r="M15" i="1" s="1"/>
  <c r="H15" i="1"/>
  <c r="J14" i="1"/>
  <c r="K14" i="1" s="1"/>
  <c r="H14" i="1"/>
  <c r="K15" i="1" l="1"/>
  <c r="L30" i="1"/>
  <c r="M30" i="1" s="1"/>
  <c r="K30" i="1"/>
  <c r="L31" i="1"/>
  <c r="M31" i="1" s="1"/>
  <c r="K31" i="1"/>
  <c r="L34" i="1"/>
  <c r="M34" i="1" s="1"/>
  <c r="K34" i="1"/>
  <c r="L32" i="1"/>
  <c r="M32" i="1" s="1"/>
  <c r="K32" i="1"/>
  <c r="L33" i="1"/>
  <c r="M33" i="1" s="1"/>
  <c r="K33" i="1"/>
  <c r="K29" i="1"/>
  <c r="L25" i="1"/>
  <c r="M25" i="1" s="1"/>
  <c r="K25" i="1"/>
  <c r="L27" i="1"/>
  <c r="M27" i="1" s="1"/>
  <c r="K27" i="1"/>
  <c r="L28" i="1"/>
  <c r="M28" i="1" s="1"/>
  <c r="K28" i="1"/>
  <c r="K23" i="1"/>
  <c r="K24" i="1"/>
  <c r="K26" i="1"/>
  <c r="L16" i="1"/>
  <c r="M16" i="1" s="1"/>
  <c r="K16" i="1"/>
  <c r="L14" i="1"/>
  <c r="M14" i="1" s="1"/>
  <c r="J389" i="1" l="1"/>
  <c r="L389" i="1" s="1"/>
  <c r="M389" i="1" s="1"/>
  <c r="H389" i="1"/>
  <c r="J388" i="1"/>
  <c r="L388" i="1" s="1"/>
  <c r="M388" i="1" s="1"/>
  <c r="H388" i="1"/>
  <c r="I387" i="1"/>
  <c r="J387" i="1" s="1"/>
  <c r="H387" i="1"/>
  <c r="J386" i="1"/>
  <c r="L386" i="1" s="1"/>
  <c r="M386" i="1" s="1"/>
  <c r="H386" i="1"/>
  <c r="J385" i="1"/>
  <c r="K385" i="1" s="1"/>
  <c r="H385" i="1"/>
  <c r="J384" i="1"/>
  <c r="L384" i="1" s="1"/>
  <c r="M384" i="1" s="1"/>
  <c r="H384" i="1"/>
  <c r="I383" i="1"/>
  <c r="J383" i="1" s="1"/>
  <c r="H383" i="1"/>
  <c r="J382" i="1"/>
  <c r="L382" i="1" s="1"/>
  <c r="M382" i="1" s="1"/>
  <c r="H382" i="1"/>
  <c r="J381" i="1"/>
  <c r="K381" i="1" s="1"/>
  <c r="H381" i="1"/>
  <c r="I380" i="1"/>
  <c r="J380" i="1" s="1"/>
  <c r="H380" i="1"/>
  <c r="I379" i="1"/>
  <c r="J379" i="1" s="1"/>
  <c r="H379" i="1"/>
  <c r="I378" i="1"/>
  <c r="J378" i="1" s="1"/>
  <c r="H378" i="1"/>
  <c r="I377" i="1"/>
  <c r="J377" i="1" s="1"/>
  <c r="L377" i="1" s="1"/>
  <c r="M377" i="1" s="1"/>
  <c r="H377" i="1"/>
  <c r="I376" i="1"/>
  <c r="J376" i="1" s="1"/>
  <c r="H376" i="1"/>
  <c r="J375" i="1"/>
  <c r="K375" i="1" s="1"/>
  <c r="H375" i="1"/>
  <c r="L381" i="1" l="1"/>
  <c r="M381" i="1" s="1"/>
  <c r="K384" i="1"/>
  <c r="L375" i="1"/>
  <c r="M375" i="1" s="1"/>
  <c r="K388" i="1"/>
  <c r="L385" i="1"/>
  <c r="M385" i="1" s="1"/>
  <c r="K382" i="1"/>
  <c r="L378" i="1"/>
  <c r="M378" i="1" s="1"/>
  <c r="K378" i="1"/>
  <c r="L379" i="1"/>
  <c r="M379" i="1" s="1"/>
  <c r="K379" i="1"/>
  <c r="L387" i="1"/>
  <c r="M387" i="1" s="1"/>
  <c r="K387" i="1"/>
  <c r="L376" i="1"/>
  <c r="M376" i="1" s="1"/>
  <c r="K376" i="1"/>
  <c r="L380" i="1"/>
  <c r="M380" i="1" s="1"/>
  <c r="K380" i="1"/>
  <c r="L383" i="1"/>
  <c r="M383" i="1" s="1"/>
  <c r="K383" i="1"/>
  <c r="K377" i="1"/>
  <c r="K386" i="1"/>
  <c r="K389" i="1"/>
  <c r="I374" i="1" l="1"/>
  <c r="J374" i="1" s="1"/>
  <c r="H374" i="1"/>
  <c r="I373" i="1"/>
  <c r="J373" i="1" s="1"/>
  <c r="L373" i="1" s="1"/>
  <c r="M373" i="1" s="1"/>
  <c r="H373" i="1"/>
  <c r="I372" i="1"/>
  <c r="J372" i="1" s="1"/>
  <c r="H372" i="1"/>
  <c r="J371" i="1"/>
  <c r="K371" i="1" s="1"/>
  <c r="H371" i="1"/>
  <c r="I370" i="1"/>
  <c r="J370" i="1" s="1"/>
  <c r="H370" i="1"/>
  <c r="I369" i="1"/>
  <c r="J369" i="1" s="1"/>
  <c r="L369" i="1" s="1"/>
  <c r="M369" i="1" s="1"/>
  <c r="H369" i="1"/>
  <c r="J368" i="1"/>
  <c r="H368" i="1"/>
  <c r="I367" i="1"/>
  <c r="J367" i="1" s="1"/>
  <c r="K367" i="1" s="1"/>
  <c r="H367" i="1"/>
  <c r="J366" i="1"/>
  <c r="H366" i="1"/>
  <c r="K370" i="1" l="1"/>
  <c r="L370" i="1"/>
  <c r="M370" i="1" s="1"/>
  <c r="K374" i="1"/>
  <c r="L374" i="1"/>
  <c r="M374" i="1" s="1"/>
  <c r="L368" i="1"/>
  <c r="M368" i="1" s="1"/>
  <c r="K368" i="1"/>
  <c r="L372" i="1"/>
  <c r="M372" i="1" s="1"/>
  <c r="K372" i="1"/>
  <c r="K366" i="1"/>
  <c r="L366" i="1"/>
  <c r="M366" i="1" s="1"/>
  <c r="K369" i="1"/>
  <c r="K373" i="1"/>
  <c r="L367" i="1"/>
  <c r="M367" i="1" s="1"/>
  <c r="L371" i="1"/>
  <c r="M371" i="1" s="1"/>
  <c r="I365" i="1" l="1"/>
  <c r="J365" i="1" s="1"/>
  <c r="K365" i="1" s="1"/>
  <c r="J364" i="1"/>
  <c r="K364" i="1" s="1"/>
  <c r="J363" i="1" l="1"/>
  <c r="K363" i="1" s="1"/>
  <c r="H363" i="1"/>
  <c r="I362" i="1" l="1"/>
  <c r="J362" i="1" s="1"/>
  <c r="H362" i="1"/>
  <c r="I361" i="1"/>
  <c r="J361" i="1" s="1"/>
  <c r="H361" i="1"/>
  <c r="I360" i="1"/>
  <c r="J360" i="1" s="1"/>
  <c r="H360" i="1"/>
  <c r="I359" i="1"/>
  <c r="J359" i="1" s="1"/>
  <c r="H359" i="1"/>
  <c r="I358" i="1"/>
  <c r="J358" i="1" s="1"/>
  <c r="H358" i="1"/>
  <c r="I357" i="1"/>
  <c r="J357" i="1" s="1"/>
  <c r="H357" i="1"/>
  <c r="I356" i="1"/>
  <c r="J356" i="1" s="1"/>
  <c r="H356" i="1"/>
  <c r="I355" i="1"/>
  <c r="J355" i="1" s="1"/>
  <c r="H355" i="1"/>
  <c r="J354" i="1"/>
  <c r="L354" i="1" s="1"/>
  <c r="M354" i="1" s="1"/>
  <c r="H354" i="1"/>
  <c r="J353" i="1"/>
  <c r="K353" i="1" s="1"/>
  <c r="H353" i="1"/>
  <c r="L353" i="1" l="1"/>
  <c r="M353" i="1" s="1"/>
  <c r="K354" i="1"/>
  <c r="L359" i="1"/>
  <c r="M359" i="1" s="1"/>
  <c r="K359" i="1"/>
  <c r="L361" i="1"/>
  <c r="M361" i="1" s="1"/>
  <c r="K361" i="1"/>
  <c r="L358" i="1"/>
  <c r="M358" i="1" s="1"/>
  <c r="K358" i="1"/>
  <c r="L362" i="1"/>
  <c r="M362" i="1" s="1"/>
  <c r="K362" i="1"/>
  <c r="L355" i="1"/>
  <c r="M355" i="1" s="1"/>
  <c r="K355" i="1"/>
  <c r="K356" i="1"/>
  <c r="L356" i="1"/>
  <c r="M356" i="1" s="1"/>
  <c r="L360" i="1"/>
  <c r="M360" i="1" s="1"/>
  <c r="K360" i="1"/>
  <c r="L357" i="1"/>
  <c r="M357" i="1" s="1"/>
  <c r="K357" i="1"/>
  <c r="J352" i="1" l="1"/>
  <c r="K352" i="1" s="1"/>
  <c r="H352" i="1"/>
  <c r="L352" i="1" l="1"/>
  <c r="M352" i="1" s="1"/>
  <c r="I351" i="1" l="1"/>
  <c r="J351" i="1" s="1"/>
  <c r="H351" i="1"/>
  <c r="J350" i="1"/>
  <c r="H350" i="1"/>
  <c r="I349" i="1"/>
  <c r="J349" i="1" s="1"/>
  <c r="H349" i="1"/>
  <c r="J348" i="1"/>
  <c r="H348" i="1"/>
  <c r="J347" i="1"/>
  <c r="H347" i="1"/>
  <c r="I346" i="1"/>
  <c r="J346" i="1" s="1"/>
  <c r="H346" i="1"/>
  <c r="I345" i="1"/>
  <c r="J345" i="1" s="1"/>
  <c r="H345" i="1"/>
  <c r="I344" i="1"/>
  <c r="J344" i="1" s="1"/>
  <c r="H344" i="1"/>
  <c r="I343" i="1"/>
  <c r="J343" i="1" s="1"/>
  <c r="H343" i="1"/>
  <c r="I342" i="1"/>
  <c r="J342" i="1" s="1"/>
  <c r="H342" i="1"/>
  <c r="I341" i="1"/>
  <c r="J341" i="1" s="1"/>
  <c r="H341" i="1"/>
  <c r="I340" i="1"/>
  <c r="J340" i="1" s="1"/>
  <c r="H340" i="1"/>
  <c r="I339" i="1"/>
  <c r="J339" i="1" s="1"/>
  <c r="H339" i="1"/>
  <c r="J338" i="1"/>
  <c r="H338" i="1"/>
  <c r="L351" i="1" l="1"/>
  <c r="M351" i="1" s="1"/>
  <c r="K351" i="1"/>
  <c r="L341" i="1"/>
  <c r="M341" i="1" s="1"/>
  <c r="K341" i="1"/>
  <c r="L339" i="1"/>
  <c r="M339" i="1" s="1"/>
  <c r="K339" i="1"/>
  <c r="L343" i="1"/>
  <c r="M343" i="1" s="1"/>
  <c r="K343" i="1"/>
  <c r="L347" i="1"/>
  <c r="M347" i="1" s="1"/>
  <c r="K347" i="1"/>
  <c r="L340" i="1"/>
  <c r="M340" i="1" s="1"/>
  <c r="K340" i="1"/>
  <c r="L344" i="1"/>
  <c r="M344" i="1" s="1"/>
  <c r="K344" i="1"/>
  <c r="L348" i="1"/>
  <c r="M348" i="1" s="1"/>
  <c r="K348" i="1"/>
  <c r="L345" i="1"/>
  <c r="M345" i="1" s="1"/>
  <c r="K345" i="1"/>
  <c r="L349" i="1"/>
  <c r="M349" i="1" s="1"/>
  <c r="K349" i="1"/>
  <c r="K338" i="1"/>
  <c r="L338" i="1"/>
  <c r="M338" i="1" s="1"/>
  <c r="K342" i="1"/>
  <c r="L342" i="1"/>
  <c r="M342" i="1" s="1"/>
  <c r="L346" i="1"/>
  <c r="M346" i="1" s="1"/>
  <c r="K346" i="1"/>
  <c r="L350" i="1"/>
  <c r="M350" i="1" s="1"/>
  <c r="K350" i="1"/>
  <c r="H9" i="1" l="1"/>
  <c r="J9" i="1"/>
  <c r="K9" i="1" s="1"/>
  <c r="H10" i="1"/>
  <c r="J10" i="1"/>
  <c r="H11" i="1"/>
  <c r="J11" i="1"/>
  <c r="K11" i="1" s="1"/>
  <c r="H12" i="1"/>
  <c r="J12" i="1"/>
  <c r="K12" i="1" s="1"/>
  <c r="H13" i="1"/>
  <c r="I13" i="1"/>
  <c r="J13" i="1" s="1"/>
  <c r="K13" i="1" s="1"/>
  <c r="H17" i="1"/>
  <c r="J17" i="1"/>
  <c r="H18" i="1"/>
  <c r="J18" i="1"/>
  <c r="H19" i="1"/>
  <c r="I19" i="1"/>
  <c r="J19" i="1" s="1"/>
  <c r="H20" i="1"/>
  <c r="J20" i="1"/>
  <c r="K20" i="1" s="1"/>
  <c r="H21" i="1"/>
  <c r="J21" i="1"/>
  <c r="L21" i="1" s="1"/>
  <c r="M21" i="1" s="1"/>
  <c r="H22" i="1"/>
  <c r="I22" i="1"/>
  <c r="J22" i="1" s="1"/>
  <c r="H35" i="1"/>
  <c r="J35" i="1"/>
  <c r="K35" i="1" s="1"/>
  <c r="H36" i="1"/>
  <c r="I36" i="1"/>
  <c r="J36" i="1" s="1"/>
  <c r="K36" i="1" s="1"/>
  <c r="H37" i="1"/>
  <c r="I37" i="1"/>
  <c r="J37" i="1" s="1"/>
  <c r="H38" i="1"/>
  <c r="I38" i="1"/>
  <c r="J38" i="1" s="1"/>
  <c r="H39" i="1"/>
  <c r="I39" i="1"/>
  <c r="J39" i="1" s="1"/>
  <c r="H40" i="1"/>
  <c r="I40" i="1"/>
  <c r="J40" i="1" s="1"/>
  <c r="K40" i="1" s="1"/>
  <c r="H41" i="1"/>
  <c r="I41" i="1"/>
  <c r="J41" i="1" s="1"/>
  <c r="L41" i="1" s="1"/>
  <c r="M41" i="1" s="1"/>
  <c r="H42" i="1"/>
  <c r="J42" i="1"/>
  <c r="H43" i="1"/>
  <c r="I43" i="1"/>
  <c r="J43" i="1" s="1"/>
  <c r="K43" i="1" s="1"/>
  <c r="H44" i="1"/>
  <c r="I44" i="1"/>
  <c r="J44" i="1" s="1"/>
  <c r="K44" i="1" s="1"/>
  <c r="H45" i="1"/>
  <c r="J45" i="1"/>
  <c r="H46" i="1"/>
  <c r="I46" i="1"/>
  <c r="J46" i="1" s="1"/>
  <c r="H47" i="1"/>
  <c r="I47" i="1"/>
  <c r="J47" i="1" s="1"/>
  <c r="H48" i="1"/>
  <c r="J48" i="1"/>
  <c r="K48" i="1" s="1"/>
  <c r="H49" i="1"/>
  <c r="I49" i="1"/>
  <c r="J49" i="1" s="1"/>
  <c r="L49" i="1" s="1"/>
  <c r="M49" i="1" s="1"/>
  <c r="H50" i="1"/>
  <c r="I50" i="1"/>
  <c r="J50" i="1" s="1"/>
  <c r="H51" i="1"/>
  <c r="I51" i="1"/>
  <c r="J51" i="1" s="1"/>
  <c r="K51" i="1" s="1"/>
  <c r="H52" i="1"/>
  <c r="I52" i="1"/>
  <c r="J52" i="1" s="1"/>
  <c r="K52" i="1" s="1"/>
  <c r="H53" i="1"/>
  <c r="J53" i="1"/>
  <c r="H54" i="1"/>
  <c r="I54" i="1"/>
  <c r="J54" i="1" s="1"/>
  <c r="L54" i="1" s="1"/>
  <c r="M54" i="1" s="1"/>
  <c r="H55" i="1"/>
  <c r="I55" i="1"/>
  <c r="J55" i="1" s="1"/>
  <c r="L55" i="1" s="1"/>
  <c r="M55" i="1" s="1"/>
  <c r="H56" i="1"/>
  <c r="J56" i="1"/>
  <c r="K56" i="1" s="1"/>
  <c r="H57" i="1"/>
  <c r="I57" i="1"/>
  <c r="J57" i="1" s="1"/>
  <c r="L57" i="1" s="1"/>
  <c r="M57" i="1" s="1"/>
  <c r="H58" i="1"/>
  <c r="I58" i="1"/>
  <c r="J58" i="1" s="1"/>
  <c r="L58" i="1" s="1"/>
  <c r="M58" i="1" s="1"/>
  <c r="H59" i="1"/>
  <c r="I59" i="1"/>
  <c r="J59" i="1" s="1"/>
  <c r="H60" i="1"/>
  <c r="I60" i="1"/>
  <c r="J60" i="1" s="1"/>
  <c r="K60" i="1" s="1"/>
  <c r="H61" i="1"/>
  <c r="I61" i="1"/>
  <c r="J61" i="1" s="1"/>
  <c r="H62" i="1"/>
  <c r="I62" i="1"/>
  <c r="J62" i="1" s="1"/>
  <c r="L62" i="1" s="1"/>
  <c r="M62" i="1" s="1"/>
  <c r="H63" i="1"/>
  <c r="I63" i="1"/>
  <c r="J63" i="1" s="1"/>
  <c r="L63" i="1" s="1"/>
  <c r="M63" i="1" s="1"/>
  <c r="H64" i="1"/>
  <c r="I64" i="1"/>
  <c r="J64" i="1" s="1"/>
  <c r="K64" i="1" s="1"/>
  <c r="H65" i="1"/>
  <c r="J65" i="1"/>
  <c r="H66" i="1"/>
  <c r="J66" i="1"/>
  <c r="L66" i="1" s="1"/>
  <c r="M66" i="1" s="1"/>
  <c r="H67" i="1"/>
  <c r="J67" i="1"/>
  <c r="L67" i="1" s="1"/>
  <c r="M67" i="1" s="1"/>
  <c r="H68" i="1"/>
  <c r="I68" i="1"/>
  <c r="J68" i="1" s="1"/>
  <c r="K68" i="1" s="1"/>
  <c r="H69" i="1"/>
  <c r="I69" i="1"/>
  <c r="J69" i="1" s="1"/>
  <c r="H70" i="1"/>
  <c r="J70" i="1"/>
  <c r="H71" i="1"/>
  <c r="I71" i="1"/>
  <c r="J71" i="1" s="1"/>
  <c r="H72" i="1"/>
  <c r="I72" i="1"/>
  <c r="J72" i="1" s="1"/>
  <c r="H73" i="1"/>
  <c r="I73" i="1"/>
  <c r="J73" i="1" s="1"/>
  <c r="H74" i="1"/>
  <c r="I74" i="1"/>
  <c r="J74" i="1" s="1"/>
  <c r="H75" i="1"/>
  <c r="I75" i="1"/>
  <c r="J75" i="1" s="1"/>
  <c r="H76" i="1"/>
  <c r="I76" i="1"/>
  <c r="J76" i="1" s="1"/>
  <c r="H77" i="1"/>
  <c r="I77" i="1"/>
  <c r="J77" i="1" s="1"/>
  <c r="L77" i="1" s="1"/>
  <c r="M77" i="1" s="1"/>
  <c r="H78" i="1"/>
  <c r="I78" i="1"/>
  <c r="J78" i="1" s="1"/>
  <c r="H79" i="1"/>
  <c r="I79" i="1"/>
  <c r="J79" i="1" s="1"/>
  <c r="K79" i="1" s="1"/>
  <c r="H80" i="1"/>
  <c r="I80" i="1"/>
  <c r="J80" i="1" s="1"/>
  <c r="L80" i="1" s="1"/>
  <c r="M80" i="1" s="1"/>
  <c r="H81" i="1"/>
  <c r="I81" i="1"/>
  <c r="J81" i="1" s="1"/>
  <c r="H82" i="1"/>
  <c r="I82" i="1"/>
  <c r="J82" i="1" s="1"/>
  <c r="K82" i="1" s="1"/>
  <c r="H83" i="1"/>
  <c r="I83" i="1"/>
  <c r="J83" i="1" s="1"/>
  <c r="L83" i="1" s="1"/>
  <c r="M83" i="1" s="1"/>
  <c r="H84" i="1"/>
  <c r="J84" i="1"/>
  <c r="H85" i="1"/>
  <c r="I85" i="1"/>
  <c r="J85" i="1" s="1"/>
  <c r="H86" i="1"/>
  <c r="I86" i="1"/>
  <c r="J86" i="1" s="1"/>
  <c r="L86" i="1" s="1"/>
  <c r="M86" i="1" s="1"/>
  <c r="H87" i="1"/>
  <c r="J87" i="1"/>
  <c r="H88" i="1"/>
  <c r="I88" i="1"/>
  <c r="J88" i="1" s="1"/>
  <c r="K88" i="1" s="1"/>
  <c r="H89" i="1"/>
  <c r="I89" i="1"/>
  <c r="J89" i="1" s="1"/>
  <c r="H90" i="1"/>
  <c r="I90" i="1"/>
  <c r="J90" i="1" s="1"/>
  <c r="K90" i="1" s="1"/>
  <c r="H91" i="1"/>
  <c r="I91" i="1"/>
  <c r="J91" i="1" s="1"/>
  <c r="H92" i="1"/>
  <c r="I92" i="1"/>
  <c r="J92" i="1" s="1"/>
  <c r="K92" i="1" s="1"/>
  <c r="H93" i="1"/>
  <c r="I93" i="1"/>
  <c r="J93" i="1" s="1"/>
  <c r="H94" i="1"/>
  <c r="I94" i="1"/>
  <c r="J94" i="1" s="1"/>
  <c r="H95" i="1"/>
  <c r="I95" i="1"/>
  <c r="J95" i="1" s="1"/>
  <c r="K95" i="1" s="1"/>
  <c r="H96" i="1"/>
  <c r="I96" i="1"/>
  <c r="J96" i="1" s="1"/>
  <c r="K96" i="1" s="1"/>
  <c r="H97" i="1"/>
  <c r="I97" i="1"/>
  <c r="J97" i="1" s="1"/>
  <c r="H98" i="1"/>
  <c r="I98" i="1"/>
  <c r="J98" i="1" s="1"/>
  <c r="K98" i="1" s="1"/>
  <c r="H99" i="1"/>
  <c r="I99" i="1"/>
  <c r="J99" i="1" s="1"/>
  <c r="L99" i="1" s="1"/>
  <c r="M99" i="1" s="1"/>
  <c r="H100" i="1"/>
  <c r="I100" i="1"/>
  <c r="J100" i="1" s="1"/>
  <c r="H101" i="1"/>
  <c r="J101" i="1"/>
  <c r="L101" i="1" s="1"/>
  <c r="M101" i="1" s="1"/>
  <c r="H102" i="1"/>
  <c r="I102" i="1"/>
  <c r="J102" i="1" s="1"/>
  <c r="H103" i="1"/>
  <c r="I103" i="1"/>
  <c r="J103" i="1" s="1"/>
  <c r="K103" i="1" s="1"/>
  <c r="H104" i="1"/>
  <c r="J104" i="1"/>
  <c r="H105" i="1"/>
  <c r="J105" i="1"/>
  <c r="H106" i="1"/>
  <c r="J106" i="1"/>
  <c r="H107" i="1"/>
  <c r="J107" i="1"/>
  <c r="L107" i="1" s="1"/>
  <c r="M107" i="1" s="1"/>
  <c r="H108" i="1"/>
  <c r="J108" i="1"/>
  <c r="H109" i="1"/>
  <c r="I109" i="1"/>
  <c r="J109" i="1" s="1"/>
  <c r="K109" i="1" s="1"/>
  <c r="H110" i="1"/>
  <c r="J110" i="1"/>
  <c r="K110" i="1" s="1"/>
  <c r="H111" i="1"/>
  <c r="J111" i="1"/>
  <c r="H112" i="1"/>
  <c r="J112" i="1"/>
  <c r="K112" i="1" s="1"/>
  <c r="H113" i="1"/>
  <c r="I113" i="1"/>
  <c r="J113" i="1" s="1"/>
  <c r="H114" i="1"/>
  <c r="I114" i="1"/>
  <c r="J114" i="1" s="1"/>
  <c r="K114" i="1" s="1"/>
  <c r="H115" i="1"/>
  <c r="I115" i="1"/>
  <c r="J115" i="1" s="1"/>
  <c r="H116" i="1"/>
  <c r="I116" i="1"/>
  <c r="J116" i="1" s="1"/>
  <c r="H117" i="1"/>
  <c r="I117" i="1"/>
  <c r="J117" i="1" s="1"/>
  <c r="K117" i="1" s="1"/>
  <c r="H118" i="1"/>
  <c r="I118" i="1"/>
  <c r="J118" i="1" s="1"/>
  <c r="K118" i="1" s="1"/>
  <c r="H119" i="1"/>
  <c r="I119" i="1"/>
  <c r="J119" i="1" s="1"/>
  <c r="H120" i="1"/>
  <c r="I120" i="1"/>
  <c r="J120" i="1" s="1"/>
  <c r="L120" i="1" s="1"/>
  <c r="M120" i="1" s="1"/>
  <c r="H121" i="1"/>
  <c r="I121" i="1"/>
  <c r="J121" i="1" s="1"/>
  <c r="H122" i="1"/>
  <c r="I122" i="1"/>
  <c r="J122" i="1" s="1"/>
  <c r="H123" i="1"/>
  <c r="J123" i="1"/>
  <c r="L123" i="1" s="1"/>
  <c r="M123" i="1" s="1"/>
  <c r="H124" i="1"/>
  <c r="I124" i="1"/>
  <c r="J124" i="1" s="1"/>
  <c r="H125" i="1"/>
  <c r="I125" i="1"/>
  <c r="J125" i="1" s="1"/>
  <c r="K125" i="1" s="1"/>
  <c r="H126" i="1"/>
  <c r="I126" i="1"/>
  <c r="J126" i="1" s="1"/>
  <c r="H127" i="1"/>
  <c r="I127" i="1"/>
  <c r="J127" i="1" s="1"/>
  <c r="H128" i="1"/>
  <c r="I128" i="1"/>
  <c r="J128" i="1" s="1"/>
  <c r="H129" i="1"/>
  <c r="I129" i="1"/>
  <c r="J129" i="1" s="1"/>
  <c r="H130" i="1"/>
  <c r="I130" i="1"/>
  <c r="J130" i="1" s="1"/>
  <c r="H131" i="1"/>
  <c r="I131" i="1"/>
  <c r="J131" i="1" s="1"/>
  <c r="H132" i="1"/>
  <c r="J132" i="1"/>
  <c r="K132" i="1" s="1"/>
  <c r="H133" i="1"/>
  <c r="J133" i="1"/>
  <c r="H134" i="1"/>
  <c r="I134" i="1"/>
  <c r="J134" i="1" s="1"/>
  <c r="H135" i="1"/>
  <c r="J135" i="1"/>
  <c r="H136" i="1"/>
  <c r="J136" i="1"/>
  <c r="K136" i="1" s="1"/>
  <c r="H137" i="1"/>
  <c r="J137" i="1"/>
  <c r="H138" i="1"/>
  <c r="J138" i="1"/>
  <c r="H139" i="1"/>
  <c r="J139" i="1"/>
  <c r="K139" i="1" s="1"/>
  <c r="H140" i="1"/>
  <c r="I140" i="1"/>
  <c r="J140" i="1" s="1"/>
  <c r="H141" i="1"/>
  <c r="J141" i="1"/>
  <c r="L141" i="1" s="1"/>
  <c r="M141" i="1" s="1"/>
  <c r="H142" i="1"/>
  <c r="I142" i="1"/>
  <c r="J142" i="1" s="1"/>
  <c r="L142" i="1" s="1"/>
  <c r="M142" i="1" s="1"/>
  <c r="H143" i="1"/>
  <c r="I143" i="1"/>
  <c r="J143" i="1" s="1"/>
  <c r="H144" i="1"/>
  <c r="J144" i="1"/>
  <c r="H145" i="1"/>
  <c r="I145" i="1"/>
  <c r="J145" i="1" s="1"/>
  <c r="H146" i="1"/>
  <c r="I146" i="1"/>
  <c r="J146" i="1" s="1"/>
  <c r="H147" i="1"/>
  <c r="J147" i="1"/>
  <c r="K147" i="1" s="1"/>
  <c r="H148" i="1"/>
  <c r="I148" i="1"/>
  <c r="J148" i="1" s="1"/>
  <c r="L148" i="1" s="1"/>
  <c r="M148" i="1" s="1"/>
  <c r="H149" i="1"/>
  <c r="I149" i="1"/>
  <c r="J149" i="1" s="1"/>
  <c r="H150" i="1"/>
  <c r="I150" i="1"/>
  <c r="J150" i="1" s="1"/>
  <c r="H151" i="1"/>
  <c r="I151" i="1"/>
  <c r="J151" i="1" s="1"/>
  <c r="K151" i="1" s="1"/>
  <c r="H152" i="1"/>
  <c r="I152" i="1"/>
  <c r="J152" i="1" s="1"/>
  <c r="H153" i="1"/>
  <c r="I153" i="1"/>
  <c r="J153" i="1" s="1"/>
  <c r="K153" i="1" s="1"/>
  <c r="H154" i="1"/>
  <c r="I154" i="1"/>
  <c r="J154" i="1" s="1"/>
  <c r="L154" i="1" s="1"/>
  <c r="M154" i="1" s="1"/>
  <c r="H155" i="1"/>
  <c r="I155" i="1"/>
  <c r="J155" i="1" s="1"/>
  <c r="K155" i="1" s="1"/>
  <c r="H156" i="1"/>
  <c r="J156" i="1"/>
  <c r="H157" i="1"/>
  <c r="I157" i="1"/>
  <c r="J157" i="1" s="1"/>
  <c r="H158" i="1"/>
  <c r="I158" i="1"/>
  <c r="J158" i="1" s="1"/>
  <c r="H159" i="1"/>
  <c r="J159" i="1"/>
  <c r="K159" i="1" s="1"/>
  <c r="H160" i="1"/>
  <c r="I160" i="1"/>
  <c r="J160" i="1" s="1"/>
  <c r="H161" i="1"/>
  <c r="I161" i="1"/>
  <c r="J161" i="1" s="1"/>
  <c r="H162" i="1"/>
  <c r="I162" i="1"/>
  <c r="J162" i="1" s="1"/>
  <c r="H163" i="1"/>
  <c r="I163" i="1"/>
  <c r="J163" i="1" s="1"/>
  <c r="K163" i="1" s="1"/>
  <c r="H164" i="1"/>
  <c r="J164" i="1"/>
  <c r="H165" i="1"/>
  <c r="I165" i="1"/>
  <c r="J165" i="1" s="1"/>
  <c r="H166" i="1"/>
  <c r="I166" i="1"/>
  <c r="J166" i="1" s="1"/>
  <c r="L166" i="1" s="1"/>
  <c r="M166" i="1" s="1"/>
  <c r="H167" i="1"/>
  <c r="I167" i="1"/>
  <c r="J167" i="1" s="1"/>
  <c r="K167" i="1" s="1"/>
  <c r="H168" i="1"/>
  <c r="I168" i="1"/>
  <c r="J168" i="1" s="1"/>
  <c r="H169" i="1"/>
  <c r="I169" i="1"/>
  <c r="J169" i="1" s="1"/>
  <c r="H170" i="1"/>
  <c r="I170" i="1"/>
  <c r="J170" i="1" s="1"/>
  <c r="H171" i="1"/>
  <c r="I171" i="1"/>
  <c r="J171" i="1" s="1"/>
  <c r="H172" i="1"/>
  <c r="J172" i="1"/>
  <c r="H173" i="1"/>
  <c r="I173" i="1"/>
  <c r="J173" i="1" s="1"/>
  <c r="H174" i="1"/>
  <c r="I174" i="1"/>
  <c r="J174" i="1" s="1"/>
  <c r="H175" i="1"/>
  <c r="J175" i="1"/>
  <c r="H176" i="1"/>
  <c r="I176" i="1"/>
  <c r="J176" i="1" s="1"/>
  <c r="H177" i="1"/>
  <c r="I177" i="1"/>
  <c r="J177" i="1" s="1"/>
  <c r="H178" i="1"/>
  <c r="I178" i="1"/>
  <c r="J178" i="1" s="1"/>
  <c r="H179" i="1"/>
  <c r="I179" i="1"/>
  <c r="J179" i="1" s="1"/>
  <c r="H180" i="1"/>
  <c r="J180" i="1"/>
  <c r="H181" i="1"/>
  <c r="I181" i="1"/>
  <c r="J181" i="1" s="1"/>
  <c r="H182" i="1"/>
  <c r="I182" i="1"/>
  <c r="J182" i="1" s="1"/>
  <c r="H183" i="1"/>
  <c r="I183" i="1"/>
  <c r="J183" i="1" s="1"/>
  <c r="H184" i="1"/>
  <c r="I184" i="1"/>
  <c r="J184" i="1" s="1"/>
  <c r="H185" i="1"/>
  <c r="I185" i="1"/>
  <c r="J185" i="1" s="1"/>
  <c r="H186" i="1"/>
  <c r="I186" i="1"/>
  <c r="J186" i="1" s="1"/>
  <c r="K186" i="1" s="1"/>
  <c r="H187" i="1"/>
  <c r="I187" i="1"/>
  <c r="J187" i="1" s="1"/>
  <c r="H188" i="1"/>
  <c r="J188" i="1"/>
  <c r="H189" i="1"/>
  <c r="I189" i="1"/>
  <c r="J189" i="1" s="1"/>
  <c r="H190" i="1"/>
  <c r="I190" i="1"/>
  <c r="J190" i="1" s="1"/>
  <c r="L190" i="1" s="1"/>
  <c r="M190" i="1" s="1"/>
  <c r="H191" i="1"/>
  <c r="J191" i="1"/>
  <c r="K191" i="1" s="1"/>
  <c r="H192" i="1"/>
  <c r="I192" i="1"/>
  <c r="J192" i="1" s="1"/>
  <c r="H193" i="1"/>
  <c r="I193" i="1"/>
  <c r="J193" i="1" s="1"/>
  <c r="H194" i="1"/>
  <c r="I194" i="1"/>
  <c r="J194" i="1" s="1"/>
  <c r="H195" i="1"/>
  <c r="I195" i="1"/>
  <c r="J195" i="1" s="1"/>
  <c r="H196" i="1"/>
  <c r="I196" i="1"/>
  <c r="J196" i="1" s="1"/>
  <c r="H197" i="1"/>
  <c r="J197" i="1"/>
  <c r="K197" i="1" s="1"/>
  <c r="H198" i="1"/>
  <c r="I198" i="1"/>
  <c r="J198" i="1" s="1"/>
  <c r="H199" i="1"/>
  <c r="I199" i="1"/>
  <c r="J199" i="1" s="1"/>
  <c r="H200" i="1"/>
  <c r="I200" i="1"/>
  <c r="J200" i="1" s="1"/>
  <c r="H201" i="1"/>
  <c r="I201" i="1"/>
  <c r="J201" i="1" s="1"/>
  <c r="H202" i="1"/>
  <c r="I202" i="1"/>
  <c r="J202" i="1" s="1"/>
  <c r="K202" i="1" s="1"/>
  <c r="H203" i="1"/>
  <c r="J203" i="1"/>
  <c r="K203" i="1" s="1"/>
  <c r="H204" i="1"/>
  <c r="I204" i="1"/>
  <c r="J204" i="1" s="1"/>
  <c r="H205" i="1"/>
  <c r="I205" i="1"/>
  <c r="J205" i="1" s="1"/>
  <c r="H206" i="1"/>
  <c r="J206" i="1"/>
  <c r="L206" i="1" s="1"/>
  <c r="M206" i="1" s="1"/>
  <c r="H207" i="1"/>
  <c r="I207" i="1"/>
  <c r="J207" i="1" s="1"/>
  <c r="K207" i="1" s="1"/>
  <c r="H208" i="1"/>
  <c r="I208" i="1"/>
  <c r="J208" i="1" s="1"/>
  <c r="K208" i="1" s="1"/>
  <c r="H209" i="1"/>
  <c r="J209" i="1"/>
  <c r="K209" i="1" s="1"/>
  <c r="H210" i="1"/>
  <c r="I210" i="1"/>
  <c r="J210" i="1" s="1"/>
  <c r="K210" i="1" s="1"/>
  <c r="H211" i="1"/>
  <c r="I211" i="1"/>
  <c r="J211" i="1" s="1"/>
  <c r="H212" i="1"/>
  <c r="I212" i="1"/>
  <c r="J212" i="1" s="1"/>
  <c r="H213" i="1"/>
  <c r="I213" i="1"/>
  <c r="J213" i="1" s="1"/>
  <c r="H214" i="1"/>
  <c r="I214" i="1"/>
  <c r="J214" i="1" s="1"/>
  <c r="L214" i="1" s="1"/>
  <c r="M214" i="1" s="1"/>
  <c r="H215" i="1"/>
  <c r="J215" i="1"/>
  <c r="H216" i="1"/>
  <c r="I216" i="1"/>
  <c r="J216" i="1" s="1"/>
  <c r="H217" i="1"/>
  <c r="I217" i="1"/>
  <c r="J217" i="1" s="1"/>
  <c r="K217" i="1" s="1"/>
  <c r="H218" i="1"/>
  <c r="I218" i="1"/>
  <c r="J218" i="1" s="1"/>
  <c r="H219" i="1"/>
  <c r="I219" i="1"/>
  <c r="J219" i="1" s="1"/>
  <c r="H220" i="1"/>
  <c r="I220" i="1"/>
  <c r="J220" i="1" s="1"/>
  <c r="H221" i="1"/>
  <c r="J221" i="1"/>
  <c r="K221" i="1" s="1"/>
  <c r="H222" i="1"/>
  <c r="I222" i="1"/>
  <c r="J222" i="1" s="1"/>
  <c r="K222" i="1" s="1"/>
  <c r="H223" i="1"/>
  <c r="I223" i="1"/>
  <c r="J223" i="1" s="1"/>
  <c r="H224" i="1"/>
  <c r="J224" i="1"/>
  <c r="L224" i="1" s="1"/>
  <c r="M224" i="1" s="1"/>
  <c r="H225" i="1"/>
  <c r="I225" i="1"/>
  <c r="J225" i="1" s="1"/>
  <c r="H226" i="1"/>
  <c r="I226" i="1"/>
  <c r="J226" i="1" s="1"/>
  <c r="K226" i="1" s="1"/>
  <c r="H227" i="1"/>
  <c r="J227" i="1"/>
  <c r="H228" i="1"/>
  <c r="I228" i="1"/>
  <c r="J228" i="1" s="1"/>
  <c r="H229" i="1"/>
  <c r="I229" i="1"/>
  <c r="J229" i="1" s="1"/>
  <c r="H230" i="1"/>
  <c r="J230" i="1"/>
  <c r="K230" i="1" s="1"/>
  <c r="H231" i="1"/>
  <c r="I231" i="1"/>
  <c r="J231" i="1" s="1"/>
  <c r="L231" i="1" s="1"/>
  <c r="M231" i="1" s="1"/>
  <c r="H232" i="1"/>
  <c r="I232" i="1"/>
  <c r="J232" i="1" s="1"/>
  <c r="K232" i="1" s="1"/>
  <c r="H233" i="1"/>
  <c r="I233" i="1"/>
  <c r="J233" i="1" s="1"/>
  <c r="K233" i="1" s="1"/>
  <c r="H234" i="1"/>
  <c r="I234" i="1"/>
  <c r="J234" i="1" s="1"/>
  <c r="H235" i="1"/>
  <c r="I235" i="1"/>
  <c r="J235" i="1" s="1"/>
  <c r="H236" i="1"/>
  <c r="I236" i="1"/>
  <c r="J236" i="1" s="1"/>
  <c r="K236" i="1" s="1"/>
  <c r="H237" i="1"/>
  <c r="I237" i="1"/>
  <c r="J237" i="1" s="1"/>
  <c r="H238" i="1"/>
  <c r="I238" i="1"/>
  <c r="J238" i="1" s="1"/>
  <c r="L238" i="1" s="1"/>
  <c r="M238" i="1" s="1"/>
  <c r="H239" i="1"/>
  <c r="I239" i="1"/>
  <c r="J239" i="1" s="1"/>
  <c r="L239" i="1" s="1"/>
  <c r="M239" i="1" s="1"/>
  <c r="H240" i="1"/>
  <c r="I240" i="1"/>
  <c r="J240" i="1" s="1"/>
  <c r="L240" i="1" s="1"/>
  <c r="M240" i="1" s="1"/>
  <c r="H241" i="1"/>
  <c r="I241" i="1"/>
  <c r="J241" i="1" s="1"/>
  <c r="H242" i="1"/>
  <c r="J242" i="1"/>
  <c r="L242" i="1" s="1"/>
  <c r="M242" i="1" s="1"/>
  <c r="H243" i="1"/>
  <c r="I243" i="1"/>
  <c r="J243" i="1" s="1"/>
  <c r="H244" i="1"/>
  <c r="I244" i="1"/>
  <c r="J244" i="1" s="1"/>
  <c r="H245" i="1"/>
  <c r="J245" i="1"/>
  <c r="K245" i="1" s="1"/>
  <c r="H246" i="1"/>
  <c r="I246" i="1"/>
  <c r="J246" i="1" s="1"/>
  <c r="H247" i="1"/>
  <c r="I247" i="1"/>
  <c r="J247" i="1" s="1"/>
  <c r="H248" i="1"/>
  <c r="I248" i="1"/>
  <c r="J248" i="1" s="1"/>
  <c r="H249" i="1"/>
  <c r="I249" i="1"/>
  <c r="J249" i="1" s="1"/>
  <c r="K249" i="1" s="1"/>
  <c r="H250" i="1"/>
  <c r="I250" i="1"/>
  <c r="J250" i="1" s="1"/>
  <c r="K250" i="1" s="1"/>
  <c r="H251" i="1"/>
  <c r="I251" i="1"/>
  <c r="J251" i="1" s="1"/>
  <c r="H252" i="1"/>
  <c r="I252" i="1"/>
  <c r="J252" i="1" s="1"/>
  <c r="K252" i="1" s="1"/>
  <c r="H253" i="1"/>
  <c r="I253" i="1"/>
  <c r="J253" i="1" s="1"/>
  <c r="L253" i="1" s="1"/>
  <c r="M253" i="1" s="1"/>
  <c r="H254" i="1"/>
  <c r="I254" i="1"/>
  <c r="J254" i="1" s="1"/>
  <c r="L254" i="1" s="1"/>
  <c r="M254" i="1" s="1"/>
  <c r="H255" i="1"/>
  <c r="I255" i="1"/>
  <c r="J255" i="1" s="1"/>
  <c r="L255" i="1" s="1"/>
  <c r="M255" i="1" s="1"/>
  <c r="H256" i="1"/>
  <c r="J256" i="1"/>
  <c r="L256" i="1" s="1"/>
  <c r="M256" i="1" s="1"/>
  <c r="H257" i="1"/>
  <c r="I257" i="1"/>
  <c r="J257" i="1" s="1"/>
  <c r="H258" i="1"/>
  <c r="I258" i="1"/>
  <c r="J258" i="1" s="1"/>
  <c r="K258" i="1" s="1"/>
  <c r="H259" i="1"/>
  <c r="I259" i="1"/>
  <c r="J259" i="1" s="1"/>
  <c r="K259" i="1" s="1"/>
  <c r="H260" i="1"/>
  <c r="I260" i="1"/>
  <c r="J260" i="1" s="1"/>
  <c r="L260" i="1" s="1"/>
  <c r="M260" i="1" s="1"/>
  <c r="H261" i="1"/>
  <c r="J261" i="1"/>
  <c r="L261" i="1" s="1"/>
  <c r="M261" i="1" s="1"/>
  <c r="H262" i="1"/>
  <c r="I262" i="1"/>
  <c r="J262" i="1" s="1"/>
  <c r="H263" i="1"/>
  <c r="I263" i="1"/>
  <c r="J263" i="1" s="1"/>
  <c r="K263" i="1" s="1"/>
  <c r="H264" i="1"/>
  <c r="J264" i="1"/>
  <c r="K264" i="1" s="1"/>
  <c r="H265" i="1"/>
  <c r="I265" i="1"/>
  <c r="J265" i="1" s="1"/>
  <c r="L265" i="1" s="1"/>
  <c r="M265" i="1" s="1"/>
  <c r="H266" i="1"/>
  <c r="I266" i="1"/>
  <c r="J266" i="1" s="1"/>
  <c r="H267" i="1"/>
  <c r="I267" i="1"/>
  <c r="J267" i="1" s="1"/>
  <c r="K267" i="1" s="1"/>
  <c r="H268" i="1"/>
  <c r="I268" i="1"/>
  <c r="J268" i="1" s="1"/>
  <c r="K268" i="1" s="1"/>
  <c r="H269" i="1"/>
  <c r="I269" i="1"/>
  <c r="J269" i="1" s="1"/>
  <c r="L269" i="1" s="1"/>
  <c r="M269" i="1" s="1"/>
  <c r="H270" i="1"/>
  <c r="I270" i="1"/>
  <c r="J270" i="1" s="1"/>
  <c r="H271" i="1"/>
  <c r="I271" i="1"/>
  <c r="J271" i="1" s="1"/>
  <c r="K271" i="1" s="1"/>
  <c r="H272" i="1"/>
  <c r="I272" i="1"/>
  <c r="J272" i="1" s="1"/>
  <c r="K272" i="1" s="1"/>
  <c r="H273" i="1"/>
  <c r="I273" i="1"/>
  <c r="J273" i="1" s="1"/>
  <c r="L273" i="1" s="1"/>
  <c r="M273" i="1" s="1"/>
  <c r="H274" i="1"/>
  <c r="I274" i="1"/>
  <c r="J274" i="1" s="1"/>
  <c r="H275" i="1"/>
  <c r="I275" i="1"/>
  <c r="J275" i="1" s="1"/>
  <c r="K275" i="1" s="1"/>
  <c r="H276" i="1"/>
  <c r="I276" i="1"/>
  <c r="J276" i="1" s="1"/>
  <c r="K276" i="1" s="1"/>
  <c r="H277" i="1"/>
  <c r="I277" i="1"/>
  <c r="J277" i="1" s="1"/>
  <c r="L277" i="1" s="1"/>
  <c r="M277" i="1" s="1"/>
  <c r="H278" i="1"/>
  <c r="J278" i="1"/>
  <c r="H279" i="1"/>
  <c r="I279" i="1"/>
  <c r="J279" i="1" s="1"/>
  <c r="K279" i="1" s="1"/>
  <c r="H280" i="1"/>
  <c r="I280" i="1"/>
  <c r="J280" i="1" s="1"/>
  <c r="K280" i="1" s="1"/>
  <c r="H281" i="1"/>
  <c r="I281" i="1"/>
  <c r="J281" i="1" s="1"/>
  <c r="L281" i="1" s="1"/>
  <c r="M281" i="1" s="1"/>
  <c r="H282" i="1"/>
  <c r="J282" i="1"/>
  <c r="H283" i="1"/>
  <c r="I283" i="1"/>
  <c r="J283" i="1" s="1"/>
  <c r="K283" i="1" s="1"/>
  <c r="H284" i="1"/>
  <c r="I284" i="1"/>
  <c r="J284" i="1" s="1"/>
  <c r="H285" i="1"/>
  <c r="J285" i="1"/>
  <c r="K285" i="1" s="1"/>
  <c r="H286" i="1"/>
  <c r="J286" i="1"/>
  <c r="H287" i="1"/>
  <c r="I287" i="1"/>
  <c r="J287" i="1" s="1"/>
  <c r="H288" i="1"/>
  <c r="J288" i="1"/>
  <c r="H289" i="1"/>
  <c r="I289" i="1"/>
  <c r="J289" i="1" s="1"/>
  <c r="L289" i="1" s="1"/>
  <c r="M289" i="1" s="1"/>
  <c r="H290" i="1"/>
  <c r="I290" i="1"/>
  <c r="J290" i="1" s="1"/>
  <c r="H291" i="1"/>
  <c r="J291" i="1"/>
  <c r="K291" i="1" s="1"/>
  <c r="H292" i="1"/>
  <c r="I292" i="1"/>
  <c r="J292" i="1" s="1"/>
  <c r="H293" i="1"/>
  <c r="I293" i="1"/>
  <c r="J293" i="1" s="1"/>
  <c r="L293" i="1" s="1"/>
  <c r="M293" i="1" s="1"/>
  <c r="H294" i="1"/>
  <c r="J294" i="1"/>
  <c r="H295" i="1"/>
  <c r="I295" i="1"/>
  <c r="J295" i="1" s="1"/>
  <c r="K295" i="1" s="1"/>
  <c r="H296" i="1"/>
  <c r="I296" i="1"/>
  <c r="J296" i="1" s="1"/>
  <c r="K296" i="1" s="1"/>
  <c r="H297" i="1"/>
  <c r="J297" i="1"/>
  <c r="L297" i="1" s="1"/>
  <c r="M297" i="1" s="1"/>
  <c r="H298" i="1"/>
  <c r="I298" i="1"/>
  <c r="J298" i="1" s="1"/>
  <c r="H299" i="1"/>
  <c r="I299" i="1"/>
  <c r="J299" i="1" s="1"/>
  <c r="K299" i="1" s="1"/>
  <c r="H300" i="1"/>
  <c r="I300" i="1"/>
  <c r="J300" i="1" s="1"/>
  <c r="H301" i="1"/>
  <c r="I301" i="1"/>
  <c r="J301" i="1" s="1"/>
  <c r="K301" i="1" s="1"/>
  <c r="H302" i="1"/>
  <c r="J302" i="1"/>
  <c r="L302" i="1" s="1"/>
  <c r="M302" i="1" s="1"/>
  <c r="H303" i="1"/>
  <c r="I303" i="1"/>
  <c r="J303" i="1" s="1"/>
  <c r="L303" i="1" s="1"/>
  <c r="M303" i="1" s="1"/>
  <c r="H304" i="1"/>
  <c r="I304" i="1"/>
  <c r="J304" i="1" s="1"/>
  <c r="H319" i="1"/>
  <c r="J319" i="1"/>
  <c r="L319" i="1" s="1"/>
  <c r="M319" i="1" s="1"/>
  <c r="H320" i="1"/>
  <c r="I320" i="1"/>
  <c r="J320" i="1" s="1"/>
  <c r="H321" i="1"/>
  <c r="I321" i="1"/>
  <c r="J321" i="1" s="1"/>
  <c r="L321" i="1" s="1"/>
  <c r="M321" i="1" s="1"/>
  <c r="H322" i="1"/>
  <c r="J322" i="1"/>
  <c r="H323" i="1"/>
  <c r="I323" i="1"/>
  <c r="J323" i="1" s="1"/>
  <c r="H324" i="1"/>
  <c r="I324" i="1"/>
  <c r="J324" i="1" s="1"/>
  <c r="H325" i="1"/>
  <c r="I325" i="1"/>
  <c r="J325" i="1" s="1"/>
  <c r="K325" i="1" s="1"/>
  <c r="H326" i="1"/>
  <c r="I326" i="1"/>
  <c r="J326" i="1" s="1"/>
  <c r="L326" i="1" s="1"/>
  <c r="M326" i="1" s="1"/>
  <c r="H327" i="1"/>
  <c r="I327" i="1"/>
  <c r="J327" i="1" s="1"/>
  <c r="H328" i="1"/>
  <c r="I328" i="1"/>
  <c r="J328" i="1" s="1"/>
  <c r="H329" i="1"/>
  <c r="I329" i="1"/>
  <c r="J329" i="1" s="1"/>
  <c r="L329" i="1" s="1"/>
  <c r="M329" i="1" s="1"/>
  <c r="H330" i="1"/>
  <c r="I330" i="1"/>
  <c r="J330" i="1" s="1"/>
  <c r="H331" i="1"/>
  <c r="I331" i="1"/>
  <c r="J331" i="1" s="1"/>
  <c r="H332" i="1"/>
  <c r="I332" i="1"/>
  <c r="J332" i="1" s="1"/>
  <c r="H333" i="1"/>
  <c r="I333" i="1"/>
  <c r="J333" i="1" s="1"/>
  <c r="K333" i="1" s="1"/>
  <c r="H334" i="1"/>
  <c r="J334" i="1"/>
  <c r="L334" i="1" s="1"/>
  <c r="M334" i="1" s="1"/>
  <c r="H335" i="1"/>
  <c r="I335" i="1"/>
  <c r="J335" i="1" s="1"/>
  <c r="H336" i="1"/>
  <c r="I336" i="1"/>
  <c r="J336" i="1" s="1"/>
  <c r="H337" i="1"/>
  <c r="J337" i="1"/>
  <c r="K337" i="1" s="1"/>
  <c r="H390" i="1" l="1"/>
  <c r="L35" i="1"/>
  <c r="M35" i="1" s="1"/>
  <c r="K67" i="1"/>
  <c r="L52" i="1"/>
  <c r="M52" i="1" s="1"/>
  <c r="K224" i="1"/>
  <c r="K297" i="1"/>
  <c r="K80" i="1"/>
  <c r="L44" i="1"/>
  <c r="M44" i="1" s="1"/>
  <c r="L47" i="1"/>
  <c r="M47" i="1" s="1"/>
  <c r="K47" i="1"/>
  <c r="K39" i="1"/>
  <c r="L39" i="1"/>
  <c r="M39" i="1" s="1"/>
  <c r="K289" i="1"/>
  <c r="K206" i="1"/>
  <c r="K55" i="1"/>
  <c r="K21" i="1"/>
  <c r="K321" i="1"/>
  <c r="K107" i="1"/>
  <c r="L51" i="1"/>
  <c r="M51" i="1" s="1"/>
  <c r="K71" i="1"/>
  <c r="L71" i="1"/>
  <c r="M71" i="1" s="1"/>
  <c r="K158" i="1"/>
  <c r="L158" i="1"/>
  <c r="M158" i="1" s="1"/>
  <c r="L94" i="1"/>
  <c r="M94" i="1" s="1"/>
  <c r="K94" i="1"/>
  <c r="L93" i="1"/>
  <c r="M93" i="1" s="1"/>
  <c r="K93" i="1"/>
  <c r="K190" i="1"/>
  <c r="K141" i="1"/>
  <c r="L68" i="1"/>
  <c r="M68" i="1" s="1"/>
  <c r="K77" i="1"/>
  <c r="K242" i="1"/>
  <c r="L147" i="1"/>
  <c r="M147" i="1" s="1"/>
  <c r="L79" i="1"/>
  <c r="M79" i="1" s="1"/>
  <c r="L12" i="1"/>
  <c r="M12" i="1" s="1"/>
  <c r="K293" i="1"/>
  <c r="K63" i="1"/>
  <c r="L60" i="1"/>
  <c r="M60" i="1" s="1"/>
  <c r="K57" i="1"/>
  <c r="K49" i="1"/>
  <c r="L140" i="1"/>
  <c r="M140" i="1" s="1"/>
  <c r="K140" i="1"/>
  <c r="K59" i="1"/>
  <c r="L59" i="1"/>
  <c r="M59" i="1" s="1"/>
  <c r="L10" i="1"/>
  <c r="M10" i="1" s="1"/>
  <c r="K10" i="1"/>
  <c r="K174" i="1"/>
  <c r="L174" i="1"/>
  <c r="M174" i="1" s="1"/>
  <c r="L19" i="1"/>
  <c r="M19" i="1" s="1"/>
  <c r="K19" i="1"/>
  <c r="L226" i="1"/>
  <c r="M226" i="1" s="1"/>
  <c r="L208" i="1"/>
  <c r="M208" i="1" s="1"/>
  <c r="K99" i="1"/>
  <c r="L285" i="1"/>
  <c r="M285" i="1" s="1"/>
  <c r="K120" i="1"/>
  <c r="L109" i="1"/>
  <c r="M109" i="1" s="1"/>
  <c r="L96" i="1"/>
  <c r="M96" i="1" s="1"/>
  <c r="L9" i="1"/>
  <c r="M9" i="1" s="1"/>
  <c r="K123" i="1"/>
  <c r="L98" i="1"/>
  <c r="M98" i="1" s="1"/>
  <c r="L209" i="1"/>
  <c r="M209" i="1" s="1"/>
  <c r="K83" i="1"/>
  <c r="L64" i="1"/>
  <c r="M64" i="1" s="1"/>
  <c r="K329" i="1"/>
  <c r="L301" i="1"/>
  <c r="M301" i="1" s="1"/>
  <c r="L182" i="1"/>
  <c r="M182" i="1" s="1"/>
  <c r="K182" i="1"/>
  <c r="L219" i="1"/>
  <c r="M219" i="1" s="1"/>
  <c r="K219" i="1"/>
  <c r="K229" i="1"/>
  <c r="L229" i="1"/>
  <c r="M229" i="1" s="1"/>
  <c r="L198" i="1"/>
  <c r="M198" i="1" s="1"/>
  <c r="K198" i="1"/>
  <c r="L116" i="1"/>
  <c r="M116" i="1" s="1"/>
  <c r="K116" i="1"/>
  <c r="K179" i="1"/>
  <c r="L179" i="1"/>
  <c r="M179" i="1" s="1"/>
  <c r="L228" i="1"/>
  <c r="M228" i="1" s="1"/>
  <c r="K228" i="1"/>
  <c r="L201" i="1"/>
  <c r="M201" i="1" s="1"/>
  <c r="K201" i="1"/>
  <c r="L333" i="1"/>
  <c r="M333" i="1" s="1"/>
  <c r="K214" i="1"/>
  <c r="L155" i="1"/>
  <c r="M155" i="1" s="1"/>
  <c r="L325" i="1"/>
  <c r="M325" i="1" s="1"/>
  <c r="L296" i="1"/>
  <c r="M296" i="1" s="1"/>
  <c r="K254" i="1"/>
  <c r="L222" i="1"/>
  <c r="M222" i="1" s="1"/>
  <c r="K166" i="1"/>
  <c r="L163" i="1"/>
  <c r="M163" i="1" s="1"/>
  <c r="K154" i="1"/>
  <c r="K187" i="1"/>
  <c r="L187" i="1"/>
  <c r="M187" i="1" s="1"/>
  <c r="L131" i="1"/>
  <c r="M131" i="1" s="1"/>
  <c r="K131" i="1"/>
  <c r="K323" i="1"/>
  <c r="L323" i="1"/>
  <c r="M323" i="1" s="1"/>
  <c r="K211" i="1"/>
  <c r="L211" i="1"/>
  <c r="M211" i="1" s="1"/>
  <c r="K162" i="1"/>
  <c r="L162" i="1"/>
  <c r="M162" i="1" s="1"/>
  <c r="L248" i="1"/>
  <c r="M248" i="1" s="1"/>
  <c r="K248" i="1"/>
  <c r="K195" i="1"/>
  <c r="L195" i="1"/>
  <c r="M195" i="1" s="1"/>
  <c r="K170" i="1"/>
  <c r="L170" i="1"/>
  <c r="M170" i="1" s="1"/>
  <c r="K216" i="1"/>
  <c r="L216" i="1"/>
  <c r="M216" i="1" s="1"/>
  <c r="L331" i="1"/>
  <c r="M331" i="1" s="1"/>
  <c r="K331" i="1"/>
  <c r="L121" i="1"/>
  <c r="M121" i="1" s="1"/>
  <c r="K121" i="1"/>
  <c r="L327" i="1"/>
  <c r="M327" i="1" s="1"/>
  <c r="K327" i="1"/>
  <c r="K200" i="1"/>
  <c r="L200" i="1"/>
  <c r="M200" i="1" s="1"/>
  <c r="K178" i="1"/>
  <c r="L178" i="1"/>
  <c r="M178" i="1" s="1"/>
  <c r="K171" i="1"/>
  <c r="L171" i="1"/>
  <c r="M171" i="1" s="1"/>
  <c r="L335" i="1"/>
  <c r="M335" i="1" s="1"/>
  <c r="K335" i="1"/>
  <c r="K287" i="1"/>
  <c r="L287" i="1"/>
  <c r="M287" i="1" s="1"/>
  <c r="K194" i="1"/>
  <c r="L194" i="1"/>
  <c r="M194" i="1" s="1"/>
  <c r="L115" i="1"/>
  <c r="M115" i="1" s="1"/>
  <c r="K115" i="1"/>
  <c r="L236" i="1"/>
  <c r="M236" i="1" s="1"/>
  <c r="L210" i="1"/>
  <c r="M210" i="1" s="1"/>
  <c r="L118" i="1"/>
  <c r="M118" i="1" s="1"/>
  <c r="L250" i="1"/>
  <c r="M250" i="1" s="1"/>
  <c r="K238" i="1"/>
  <c r="L167" i="1"/>
  <c r="M167" i="1" s="1"/>
  <c r="K148" i="1"/>
  <c r="L252" i="1"/>
  <c r="M252" i="1" s="1"/>
  <c r="L249" i="1"/>
  <c r="M249" i="1" s="1"/>
  <c r="L186" i="1"/>
  <c r="M186" i="1" s="1"/>
  <c r="K303" i="1"/>
  <c r="L232" i="1"/>
  <c r="M232" i="1" s="1"/>
  <c r="K319" i="1"/>
  <c r="L136" i="1"/>
  <c r="M136" i="1" s="1"/>
  <c r="L110" i="1"/>
  <c r="M110" i="1" s="1"/>
  <c r="K101" i="1"/>
  <c r="L45" i="1"/>
  <c r="M45" i="1" s="1"/>
  <c r="K45" i="1"/>
  <c r="L70" i="1"/>
  <c r="M70" i="1" s="1"/>
  <c r="K70" i="1"/>
  <c r="L85" i="1"/>
  <c r="M85" i="1" s="1"/>
  <c r="K85" i="1"/>
  <c r="L191" i="1"/>
  <c r="M191" i="1" s="1"/>
  <c r="L36" i="1"/>
  <c r="M36" i="1" s="1"/>
  <c r="L43" i="1"/>
  <c r="M43" i="1" s="1"/>
  <c r="L56" i="1"/>
  <c r="M56" i="1" s="1"/>
  <c r="K142" i="1"/>
  <c r="L20" i="1"/>
  <c r="M20" i="1" s="1"/>
  <c r="K336" i="1"/>
  <c r="L336" i="1"/>
  <c r="M336" i="1" s="1"/>
  <c r="K288" i="1"/>
  <c r="L288" i="1"/>
  <c r="M288" i="1" s="1"/>
  <c r="L330" i="1"/>
  <c r="M330" i="1" s="1"/>
  <c r="K330" i="1"/>
  <c r="L322" i="1"/>
  <c r="M322" i="1" s="1"/>
  <c r="K322" i="1"/>
  <c r="K320" i="1"/>
  <c r="L320" i="1"/>
  <c r="M320" i="1" s="1"/>
  <c r="K332" i="1"/>
  <c r="L332" i="1"/>
  <c r="M332" i="1" s="1"/>
  <c r="K324" i="1"/>
  <c r="L324" i="1"/>
  <c r="M324" i="1" s="1"/>
  <c r="K300" i="1"/>
  <c r="L300" i="1"/>
  <c r="M300" i="1" s="1"/>
  <c r="L149" i="1"/>
  <c r="M149" i="1" s="1"/>
  <c r="K149" i="1"/>
  <c r="K328" i="1"/>
  <c r="L328" i="1"/>
  <c r="M328" i="1" s="1"/>
  <c r="K304" i="1"/>
  <c r="L304" i="1"/>
  <c r="M304" i="1" s="1"/>
  <c r="L251" i="1"/>
  <c r="M251" i="1" s="1"/>
  <c r="K251" i="1"/>
  <c r="K292" i="1"/>
  <c r="L292" i="1"/>
  <c r="M292" i="1" s="1"/>
  <c r="K284" i="1"/>
  <c r="L284" i="1"/>
  <c r="M284" i="1" s="1"/>
  <c r="L144" i="1"/>
  <c r="M144" i="1" s="1"/>
  <c r="K144" i="1"/>
  <c r="K298" i="1"/>
  <c r="L298" i="1"/>
  <c r="M298" i="1" s="1"/>
  <c r="K274" i="1"/>
  <c r="L274" i="1"/>
  <c r="M274" i="1" s="1"/>
  <c r="K266" i="1"/>
  <c r="L266" i="1"/>
  <c r="M266" i="1" s="1"/>
  <c r="K183" i="1"/>
  <c r="L183" i="1"/>
  <c r="M183" i="1" s="1"/>
  <c r="K237" i="1"/>
  <c r="L237" i="1"/>
  <c r="M237" i="1" s="1"/>
  <c r="K176" i="1"/>
  <c r="L176" i="1"/>
  <c r="M176" i="1" s="1"/>
  <c r="K135" i="1"/>
  <c r="L135" i="1"/>
  <c r="M135" i="1" s="1"/>
  <c r="L337" i="1"/>
  <c r="M337" i="1" s="1"/>
  <c r="L299" i="1"/>
  <c r="M299" i="1" s="1"/>
  <c r="K294" i="1"/>
  <c r="L294" i="1"/>
  <c r="M294" i="1" s="1"/>
  <c r="L283" i="1"/>
  <c r="M283" i="1" s="1"/>
  <c r="L279" i="1"/>
  <c r="M279" i="1" s="1"/>
  <c r="L275" i="1"/>
  <c r="M275" i="1" s="1"/>
  <c r="L271" i="1"/>
  <c r="M271" i="1" s="1"/>
  <c r="L267" i="1"/>
  <c r="M267" i="1" s="1"/>
  <c r="L263" i="1"/>
  <c r="M263" i="1" s="1"/>
  <c r="L258" i="1"/>
  <c r="M258" i="1" s="1"/>
  <c r="L245" i="1"/>
  <c r="M245" i="1" s="1"/>
  <c r="L235" i="1"/>
  <c r="M235" i="1" s="1"/>
  <c r="K235" i="1"/>
  <c r="L212" i="1"/>
  <c r="M212" i="1" s="1"/>
  <c r="K212" i="1"/>
  <c r="K257" i="1"/>
  <c r="L257" i="1"/>
  <c r="M257" i="1" s="1"/>
  <c r="K181" i="1"/>
  <c r="L181" i="1"/>
  <c r="M181" i="1" s="1"/>
  <c r="L137" i="1"/>
  <c r="M137" i="1" s="1"/>
  <c r="K137" i="1"/>
  <c r="K281" i="1"/>
  <c r="K277" i="1"/>
  <c r="K273" i="1"/>
  <c r="K269" i="1"/>
  <c r="K265" i="1"/>
  <c r="K261" i="1"/>
  <c r="K260" i="1"/>
  <c r="K256" i="1"/>
  <c r="L243" i="1"/>
  <c r="M243" i="1" s="1"/>
  <c r="K243" i="1"/>
  <c r="K239" i="1"/>
  <c r="K225" i="1"/>
  <c r="L225" i="1"/>
  <c r="M225" i="1" s="1"/>
  <c r="K196" i="1"/>
  <c r="L196" i="1"/>
  <c r="M196" i="1" s="1"/>
  <c r="K164" i="1"/>
  <c r="L164" i="1"/>
  <c r="M164" i="1" s="1"/>
  <c r="L127" i="1"/>
  <c r="M127" i="1" s="1"/>
  <c r="K127" i="1"/>
  <c r="L91" i="1"/>
  <c r="M91" i="1" s="1"/>
  <c r="K91" i="1"/>
  <c r="K87" i="1"/>
  <c r="L87" i="1"/>
  <c r="M87" i="1" s="1"/>
  <c r="K74" i="1"/>
  <c r="L74" i="1"/>
  <c r="M74" i="1" s="1"/>
  <c r="L65" i="1"/>
  <c r="M65" i="1" s="1"/>
  <c r="K65" i="1"/>
  <c r="L295" i="1"/>
  <c r="M295" i="1" s="1"/>
  <c r="K241" i="1"/>
  <c r="L241" i="1"/>
  <c r="M241" i="1" s="1"/>
  <c r="L223" i="1"/>
  <c r="M223" i="1" s="1"/>
  <c r="K223" i="1"/>
  <c r="K205" i="1"/>
  <c r="L205" i="1"/>
  <c r="M205" i="1" s="1"/>
  <c r="K175" i="1"/>
  <c r="L175" i="1"/>
  <c r="M175" i="1" s="1"/>
  <c r="K157" i="1"/>
  <c r="L157" i="1"/>
  <c r="M157" i="1" s="1"/>
  <c r="K270" i="1"/>
  <c r="L270" i="1"/>
  <c r="M270" i="1" s="1"/>
  <c r="K262" i="1"/>
  <c r="L262" i="1"/>
  <c r="M262" i="1" s="1"/>
  <c r="K244" i="1"/>
  <c r="L244" i="1"/>
  <c r="M244" i="1" s="1"/>
  <c r="K213" i="1"/>
  <c r="L213" i="1"/>
  <c r="M213" i="1" s="1"/>
  <c r="K290" i="1"/>
  <c r="L290" i="1"/>
  <c r="M290" i="1" s="1"/>
  <c r="K334" i="1"/>
  <c r="K326" i="1"/>
  <c r="K302" i="1"/>
  <c r="K253" i="1"/>
  <c r="L247" i="1"/>
  <c r="M247" i="1" s="1"/>
  <c r="K247" i="1"/>
  <c r="K234" i="1"/>
  <c r="L234" i="1"/>
  <c r="M234" i="1" s="1"/>
  <c r="L227" i="1"/>
  <c r="M227" i="1" s="1"/>
  <c r="K227" i="1"/>
  <c r="K218" i="1"/>
  <c r="L218" i="1"/>
  <c r="M218" i="1" s="1"/>
  <c r="K133" i="1"/>
  <c r="L133" i="1"/>
  <c r="M133" i="1" s="1"/>
  <c r="K278" i="1"/>
  <c r="L278" i="1"/>
  <c r="M278" i="1" s="1"/>
  <c r="L291" i="1"/>
  <c r="M291" i="1" s="1"/>
  <c r="K204" i="1"/>
  <c r="L204" i="1"/>
  <c r="M204" i="1" s="1"/>
  <c r="L37" i="1"/>
  <c r="M37" i="1" s="1"/>
  <c r="K37" i="1"/>
  <c r="K282" i="1"/>
  <c r="L282" i="1"/>
  <c r="M282" i="1" s="1"/>
  <c r="K246" i="1"/>
  <c r="L246" i="1"/>
  <c r="M246" i="1" s="1"/>
  <c r="K286" i="1"/>
  <c r="L286" i="1"/>
  <c r="M286" i="1" s="1"/>
  <c r="K220" i="1"/>
  <c r="L220" i="1"/>
  <c r="M220" i="1" s="1"/>
  <c r="L280" i="1"/>
  <c r="M280" i="1" s="1"/>
  <c r="L276" i="1"/>
  <c r="M276" i="1" s="1"/>
  <c r="L272" i="1"/>
  <c r="M272" i="1" s="1"/>
  <c r="L268" i="1"/>
  <c r="M268" i="1" s="1"/>
  <c r="L264" i="1"/>
  <c r="M264" i="1" s="1"/>
  <c r="L259" i="1"/>
  <c r="M259" i="1" s="1"/>
  <c r="K255" i="1"/>
  <c r="K240" i="1"/>
  <c r="L233" i="1"/>
  <c r="M233" i="1" s="1"/>
  <c r="K231" i="1"/>
  <c r="L217" i="1"/>
  <c r="M217" i="1" s="1"/>
  <c r="K215" i="1"/>
  <c r="L215" i="1"/>
  <c r="M215" i="1" s="1"/>
  <c r="K193" i="1"/>
  <c r="L193" i="1"/>
  <c r="M193" i="1" s="1"/>
  <c r="K172" i="1"/>
  <c r="L172" i="1"/>
  <c r="M172" i="1" s="1"/>
  <c r="K161" i="1"/>
  <c r="L161" i="1"/>
  <c r="M161" i="1" s="1"/>
  <c r="L129" i="1"/>
  <c r="M129" i="1" s="1"/>
  <c r="K129" i="1"/>
  <c r="L89" i="1"/>
  <c r="M89" i="1" s="1"/>
  <c r="K89" i="1"/>
  <c r="K76" i="1"/>
  <c r="L76" i="1"/>
  <c r="M76" i="1" s="1"/>
  <c r="K72" i="1"/>
  <c r="L72" i="1"/>
  <c r="M72" i="1" s="1"/>
  <c r="L53" i="1"/>
  <c r="M53" i="1" s="1"/>
  <c r="K53" i="1"/>
  <c r="L46" i="1"/>
  <c r="M46" i="1" s="1"/>
  <c r="K46" i="1"/>
  <c r="K185" i="1"/>
  <c r="L185" i="1"/>
  <c r="M185" i="1" s="1"/>
  <c r="K156" i="1"/>
  <c r="L156" i="1"/>
  <c r="M156" i="1" s="1"/>
  <c r="K106" i="1"/>
  <c r="L106" i="1"/>
  <c r="M106" i="1" s="1"/>
  <c r="K104" i="1"/>
  <c r="L104" i="1"/>
  <c r="M104" i="1" s="1"/>
  <c r="L78" i="1"/>
  <c r="M78" i="1" s="1"/>
  <c r="K78" i="1"/>
  <c r="L18" i="1"/>
  <c r="M18" i="1" s="1"/>
  <c r="K18" i="1"/>
  <c r="K180" i="1"/>
  <c r="L180" i="1"/>
  <c r="M180" i="1" s="1"/>
  <c r="K165" i="1"/>
  <c r="L165" i="1"/>
  <c r="M165" i="1" s="1"/>
  <c r="K160" i="1"/>
  <c r="L160" i="1"/>
  <c r="M160" i="1" s="1"/>
  <c r="K143" i="1"/>
  <c r="L143" i="1"/>
  <c r="M143" i="1" s="1"/>
  <c r="K130" i="1"/>
  <c r="L130" i="1"/>
  <c r="M130" i="1" s="1"/>
  <c r="K126" i="1"/>
  <c r="L126" i="1"/>
  <c r="M126" i="1" s="1"/>
  <c r="L108" i="1"/>
  <c r="M108" i="1" s="1"/>
  <c r="K108" i="1"/>
  <c r="L75" i="1"/>
  <c r="M75" i="1" s="1"/>
  <c r="K75" i="1"/>
  <c r="L61" i="1"/>
  <c r="M61" i="1" s="1"/>
  <c r="K61" i="1"/>
  <c r="K189" i="1"/>
  <c r="L189" i="1"/>
  <c r="M189" i="1" s="1"/>
  <c r="K184" i="1"/>
  <c r="L184" i="1"/>
  <c r="M184" i="1" s="1"/>
  <c r="K169" i="1"/>
  <c r="L169" i="1"/>
  <c r="M169" i="1" s="1"/>
  <c r="L146" i="1"/>
  <c r="M146" i="1" s="1"/>
  <c r="K146" i="1"/>
  <c r="L138" i="1"/>
  <c r="M138" i="1" s="1"/>
  <c r="K138" i="1"/>
  <c r="L230" i="1"/>
  <c r="M230" i="1" s="1"/>
  <c r="L221" i="1"/>
  <c r="M221" i="1" s="1"/>
  <c r="L207" i="1"/>
  <c r="M207" i="1" s="1"/>
  <c r="L203" i="1"/>
  <c r="M203" i="1" s="1"/>
  <c r="L197" i="1"/>
  <c r="M197" i="1" s="1"/>
  <c r="K188" i="1"/>
  <c r="L188" i="1"/>
  <c r="M188" i="1" s="1"/>
  <c r="K173" i="1"/>
  <c r="L173" i="1"/>
  <c r="M173" i="1" s="1"/>
  <c r="K168" i="1"/>
  <c r="L168" i="1"/>
  <c r="M168" i="1" s="1"/>
  <c r="L159" i="1"/>
  <c r="M159" i="1" s="1"/>
  <c r="K150" i="1"/>
  <c r="L150" i="1"/>
  <c r="M150" i="1" s="1"/>
  <c r="L113" i="1"/>
  <c r="M113" i="1" s="1"/>
  <c r="K113" i="1"/>
  <c r="K105" i="1"/>
  <c r="L105" i="1"/>
  <c r="M105" i="1" s="1"/>
  <c r="L102" i="1"/>
  <c r="M102" i="1" s="1"/>
  <c r="K102" i="1"/>
  <c r="K100" i="1"/>
  <c r="L100" i="1"/>
  <c r="M100" i="1" s="1"/>
  <c r="L81" i="1"/>
  <c r="M81" i="1" s="1"/>
  <c r="K81" i="1"/>
  <c r="L69" i="1"/>
  <c r="M69" i="1" s="1"/>
  <c r="K69" i="1"/>
  <c r="K58" i="1"/>
  <c r="L50" i="1"/>
  <c r="M50" i="1" s="1"/>
  <c r="K50" i="1"/>
  <c r="L42" i="1"/>
  <c r="M42" i="1" s="1"/>
  <c r="K42" i="1"/>
  <c r="K199" i="1"/>
  <c r="L199" i="1"/>
  <c r="M199" i="1" s="1"/>
  <c r="K192" i="1"/>
  <c r="L192" i="1"/>
  <c r="M192" i="1" s="1"/>
  <c r="K177" i="1"/>
  <c r="L177" i="1"/>
  <c r="M177" i="1" s="1"/>
  <c r="K145" i="1"/>
  <c r="L145" i="1"/>
  <c r="M145" i="1" s="1"/>
  <c r="L134" i="1"/>
  <c r="M134" i="1" s="1"/>
  <c r="K134" i="1"/>
  <c r="K128" i="1"/>
  <c r="L128" i="1"/>
  <c r="M128" i="1" s="1"/>
  <c r="L124" i="1"/>
  <c r="M124" i="1" s="1"/>
  <c r="K124" i="1"/>
  <c r="K122" i="1"/>
  <c r="L122" i="1"/>
  <c r="M122" i="1" s="1"/>
  <c r="L111" i="1"/>
  <c r="M111" i="1" s="1"/>
  <c r="K111" i="1"/>
  <c r="L73" i="1"/>
  <c r="M73" i="1" s="1"/>
  <c r="K73" i="1"/>
  <c r="L152" i="1"/>
  <c r="M152" i="1" s="1"/>
  <c r="K152" i="1"/>
  <c r="L132" i="1"/>
  <c r="M132" i="1" s="1"/>
  <c r="L88" i="1"/>
  <c r="M88" i="1" s="1"/>
  <c r="L17" i="1"/>
  <c r="M17" i="1" s="1"/>
  <c r="K17" i="1"/>
  <c r="L125" i="1"/>
  <c r="M125" i="1" s="1"/>
  <c r="L114" i="1"/>
  <c r="M114" i="1" s="1"/>
  <c r="L112" i="1"/>
  <c r="M112" i="1" s="1"/>
  <c r="L103" i="1"/>
  <c r="M103" i="1" s="1"/>
  <c r="L92" i="1"/>
  <c r="M92" i="1" s="1"/>
  <c r="L90" i="1"/>
  <c r="M90" i="1" s="1"/>
  <c r="K86" i="1"/>
  <c r="K66" i="1"/>
  <c r="K54" i="1"/>
  <c r="L40" i="1"/>
  <c r="M40" i="1" s="1"/>
  <c r="K38" i="1"/>
  <c r="L38" i="1"/>
  <c r="M38" i="1" s="1"/>
  <c r="L202" i="1"/>
  <c r="M202" i="1" s="1"/>
  <c r="L153" i="1"/>
  <c r="M153" i="1" s="1"/>
  <c r="L151" i="1"/>
  <c r="M151" i="1" s="1"/>
  <c r="L119" i="1"/>
  <c r="M119" i="1" s="1"/>
  <c r="K119" i="1"/>
  <c r="L117" i="1"/>
  <c r="M117" i="1" s="1"/>
  <c r="L97" i="1"/>
  <c r="M97" i="1" s="1"/>
  <c r="K97" i="1"/>
  <c r="L95" i="1"/>
  <c r="M95" i="1" s="1"/>
  <c r="K84" i="1"/>
  <c r="L84" i="1"/>
  <c r="M84" i="1" s="1"/>
  <c r="L82" i="1"/>
  <c r="M82" i="1" s="1"/>
  <c r="L139" i="1"/>
  <c r="M139" i="1" s="1"/>
  <c r="K62" i="1"/>
  <c r="L48" i="1"/>
  <c r="M48" i="1" s="1"/>
  <c r="K41" i="1"/>
  <c r="K22" i="1"/>
  <c r="L22" i="1"/>
  <c r="M22" i="1" s="1"/>
  <c r="L13" i="1"/>
  <c r="M13" i="1" s="1"/>
  <c r="L11" i="1"/>
  <c r="M11" i="1" s="1"/>
  <c r="K390" i="1" l="1"/>
  <c r="M390" i="1"/>
</calcChain>
</file>

<file path=xl/sharedStrings.xml><?xml version="1.0" encoding="utf-8"?>
<sst xmlns="http://schemas.openxmlformats.org/spreadsheetml/2006/main" count="2053" uniqueCount="458">
  <si>
    <t>Created By:</t>
  </si>
  <si>
    <t>Description</t>
  </si>
  <si>
    <t>Lead
Time</t>
  </si>
  <si>
    <t>N/A</t>
  </si>
  <si>
    <t>No</t>
  </si>
  <si>
    <t>Included Item</t>
  </si>
  <si>
    <t>P/N</t>
  </si>
  <si>
    <t>GPL</t>
  </si>
  <si>
    <t>Total GPL</t>
  </si>
  <si>
    <t>Partner Disc,%</t>
  </si>
  <si>
    <t>Partner
Price</t>
  </si>
  <si>
    <t>Total Partner Price</t>
  </si>
  <si>
    <t>Partner Price, tenge</t>
  </si>
  <si>
    <t>Total Partner Price, tenge</t>
  </si>
  <si>
    <t>Скидка на оборудование</t>
  </si>
  <si>
    <t>%</t>
  </si>
  <si>
    <t>Скидка на оборудование 5% пошлины</t>
  </si>
  <si>
    <t>Курс</t>
  </si>
  <si>
    <t>тг</t>
  </si>
  <si>
    <t>1) Все цены указанные в рамках настоящего предложения действуют в течении 5 календарных дней.</t>
  </si>
  <si>
    <t>e-mail: cisco@marvel.kz</t>
  </si>
  <si>
    <t>Компания "Марвел Казахстан"</t>
  </si>
  <si>
    <t>Контакты:</t>
  </si>
  <si>
    <t>Price List:</t>
  </si>
  <si>
    <t>Total:</t>
  </si>
  <si>
    <t>Grand Total:</t>
  </si>
  <si>
    <t>Q-ty</t>
  </si>
  <si>
    <t>Service Duration</t>
  </si>
  <si>
    <t>12 month(s)</t>
  </si>
  <si>
    <t>Скидка на сервиcные контракты</t>
  </si>
  <si>
    <t>Tel.: +7 (727) 396 90 00</t>
  </si>
  <si>
    <t>Скидка на оборудование 7,5% пошлины</t>
  </si>
  <si>
    <t>Estimate ID</t>
  </si>
  <si>
    <t>Estimate Name</t>
  </si>
  <si>
    <t>4) Цены указаны с учётом НДС.</t>
  </si>
  <si>
    <t>Скидка на лицензии/ПО</t>
  </si>
  <si>
    <t>Скидка на оборудование 12% пошлины</t>
  </si>
  <si>
    <t>3) Срок поставки лицензий, ПО и сервисных контрактов составляет 2 недели с момента предоплаты.</t>
  </si>
  <si>
    <t>2) Срок поставки оборудования: Lead Time + 25 дней.</t>
  </si>
  <si>
    <t>DQ158089391YT</t>
  </si>
  <si>
    <t>Cisco_marvel_stock</t>
  </si>
  <si>
    <t>Adil Iskhakov (a.iskhakov@marvel.kz)</t>
  </si>
  <si>
    <t>Global Price List Emerging</t>
  </si>
  <si>
    <t/>
  </si>
  <si>
    <t>15216-LC-LC-MM-2=</t>
  </si>
  <si>
    <t>Fiber patchcord - LC to LC - Multi Mode - 2m</t>
  </si>
  <si>
    <t>42 days</t>
  </si>
  <si>
    <t>ACS-1100-RM-19=</t>
  </si>
  <si>
    <t>Cisco 1100 Series Router Rackmount Wallmount Kit</t>
  </si>
  <si>
    <t>28 days</t>
  </si>
  <si>
    <t>C1000-24P-4X-L</t>
  </si>
  <si>
    <t>Catalyst 1000 24 port GE, POE, 4 x 10G SFP</t>
  </si>
  <si>
    <t>49 days</t>
  </si>
  <si>
    <t>CON-SNT-C10X0L24</t>
  </si>
  <si>
    <t>SNTC-8X5XNBD Catalyst 1000 24 port GE, POE, 4 x 10G S</t>
  </si>
  <si>
    <t>CAB-ACE</t>
  </si>
  <si>
    <t>AC Power Cord (Europe), C13, CEE 7, 1.5M</t>
  </si>
  <si>
    <t>7 days</t>
  </si>
  <si>
    <t>C1000-24T-4X-L</t>
  </si>
  <si>
    <t>Catalyst 1000 24 port GE, 4x10G SFP</t>
  </si>
  <si>
    <t>CON-SNT-C10024XL</t>
  </si>
  <si>
    <t>SNTC-8X5XNBD Catalyst 1000 24 port GE, 4x10G SFP, LAN</t>
  </si>
  <si>
    <t>C1000-48T-4G-L</t>
  </si>
  <si>
    <t>Catalyst 1000 48port GE, 4x1G SFP</t>
  </si>
  <si>
    <t>98 days</t>
  </si>
  <si>
    <t>CON-SNT-C10T48GL</t>
  </si>
  <si>
    <t>SNTC-8X5XNBD Catalyst 1000 48port GE, 4x1G SFP, LANBa</t>
  </si>
  <si>
    <t>C1111-4P</t>
  </si>
  <si>
    <t>ISR 1100 4 Ports Dual GE WAN Ethernet Router</t>
  </si>
  <si>
    <t>CON-SNT-C11114P</t>
  </si>
  <si>
    <t>SNTC-8X5XNBD ISR 1100 Dual GE Ethernet Router</t>
  </si>
  <si>
    <t>Yes</t>
  </si>
  <si>
    <t>PWR-66W-AC-V2</t>
  </si>
  <si>
    <t>Power Supply 66 Watt AC V2 for C890 and C1100 series</t>
  </si>
  <si>
    <t>SL-1100-4P-IPB</t>
  </si>
  <si>
    <t>IP Base License for Cisco ISR 1100 4P Series</t>
  </si>
  <si>
    <t>3 days</t>
  </si>
  <si>
    <t>SISR1100UK9-179</t>
  </si>
  <si>
    <t>Cisco ISR1100 Series IOS XE - UNIVERSAL</t>
  </si>
  <si>
    <t>C1111-8P</t>
  </si>
  <si>
    <t>ISR 1100 8 Ports Dual GE WAN Ethernet Router</t>
  </si>
  <si>
    <t>CON-SNT-C11118P</t>
  </si>
  <si>
    <t>SL-1100-8P-IPB</t>
  </si>
  <si>
    <t>IP Base License for Cisco ISR 1100 8 Ports Series</t>
  </si>
  <si>
    <t>C9105AXI-E</t>
  </si>
  <si>
    <t>Cisco Catalyst 9105AX Series</t>
  </si>
  <si>
    <t>CON-SNT-C9105AIE</t>
  </si>
  <si>
    <t>SNTC-8X5XNBD Cisco Catalyst 9105AX Series</t>
  </si>
  <si>
    <t>SW9105AXI-CW-K9</t>
  </si>
  <si>
    <t>Capwap software for Catalyst 9105AXI</t>
  </si>
  <si>
    <t>AIR-AP-BRACKET-8</t>
  </si>
  <si>
    <t>AP Mounting Bracket</t>
  </si>
  <si>
    <t>AIR-AP-T-RAIL-R</t>
  </si>
  <si>
    <t>Ceiling Grid Clip for APs &amp; Cellular Gateways-Recessed</t>
  </si>
  <si>
    <t>C9105AXI-DNA-OPTOT</t>
  </si>
  <si>
    <t>CISCO DNA SUBSCRIPTION OPTOUT for C9105AX</t>
  </si>
  <si>
    <t>NETWORK-PNP-LIC</t>
  </si>
  <si>
    <t>Network Plug-n-Play Connect for zero-touch device deployment</t>
  </si>
  <si>
    <t>C9200-48T-E</t>
  </si>
  <si>
    <t>Catalyst 9200 48-port data only, Network Essentials</t>
  </si>
  <si>
    <t>14 days</t>
  </si>
  <si>
    <t>CON-SNT-C920048E</t>
  </si>
  <si>
    <t>SNTC-8X5XNBD Catalyst 9200 48-port data only, Network</t>
  </si>
  <si>
    <t>C9200-DNA-E-48</t>
  </si>
  <si>
    <t>C9200 Cisco DNA Essentials, 48-Port Term Licenses</t>
  </si>
  <si>
    <t>36 month(s)</t>
  </si>
  <si>
    <t>C9200-DNA-E-48-3Y</t>
  </si>
  <si>
    <t>C9200 Cisco DNA Essentials, 48-port - 3 Year Term License</t>
  </si>
  <si>
    <t>PWR-C5-BLANK</t>
  </si>
  <si>
    <t>Config 5 Power Supply Blank</t>
  </si>
  <si>
    <t>C9200-NW-E-48</t>
  </si>
  <si>
    <t>C9200 Network Essentials, 48-port license</t>
  </si>
  <si>
    <t>C9200-NM-4X</t>
  </si>
  <si>
    <t>Catalyst 9200 4 x 10G Network Module</t>
  </si>
  <si>
    <t>CAB-TA-EU</t>
  </si>
  <si>
    <t>Europe AC Type A Power Cable</t>
  </si>
  <si>
    <t>C9K-ACC-RBFT</t>
  </si>
  <si>
    <t>RUBBER FEET FOR TABLE TOP SETUP 9200 and 9300</t>
  </si>
  <si>
    <t>C9K-ACC-SCR-4</t>
  </si>
  <si>
    <t>12-24 and 10-32 SCREWS FOR RACK INSTALLATION, QTY 4</t>
  </si>
  <si>
    <t>CAB-GUIDE-1RU</t>
  </si>
  <si>
    <t>1RU CABLE MANAGEMENT GUIDES 9200 and 9300</t>
  </si>
  <si>
    <t>C9200L-48T-4X-E</t>
  </si>
  <si>
    <t>Catalyst 9200L 48-port data only,4 x 10G,Network Essentials</t>
  </si>
  <si>
    <t>CON-SNT-C920L4XE</t>
  </si>
  <si>
    <t>SNTC-8X5XNBD Catalyst 9200L 48-port data, 4 x 10G ,Ne</t>
  </si>
  <si>
    <t>C9200L-DNA-E-48</t>
  </si>
  <si>
    <t>C9200L Cisco DNA Essentials, 48-port Term license</t>
  </si>
  <si>
    <t>C9200L-DNA-E-48-3Y</t>
  </si>
  <si>
    <t>C9200L Cisco DNA Essentials, 48-port, 3 Year Term license</t>
  </si>
  <si>
    <t>C9200L-NW-E-48</t>
  </si>
  <si>
    <t>C9200L Network Essentials, 48-port license</t>
  </si>
  <si>
    <t>C9200-STACK-BLANK</t>
  </si>
  <si>
    <t>Catalyst 9200 Blank Stack Module</t>
  </si>
  <si>
    <t>C9200-NM-4G=</t>
  </si>
  <si>
    <t>Catalyst 9200 4 x 1G Network Module</t>
  </si>
  <si>
    <t>C9200-NM-4X=</t>
  </si>
  <si>
    <t>C9300L-24P-4X-E</t>
  </si>
  <si>
    <t>Catalyst 9300L 24p PoE, Network Essentials ,4x10G Uplink</t>
  </si>
  <si>
    <t>CON-SNT-C9300L2X</t>
  </si>
  <si>
    <t>SNTC-8X5XNBD Catalyst 9300L 24p PoE, Network Essentia</t>
  </si>
  <si>
    <t>C9300L-DNA-E-24</t>
  </si>
  <si>
    <t>C9300L Cisco DNA Essentials, 24-port license</t>
  </si>
  <si>
    <t>C9300L-DNA-E-24-3Y</t>
  </si>
  <si>
    <t>C9300L Cisco DNA Essentials, 24-port, 3 Year Term license</t>
  </si>
  <si>
    <t>C9300L-NW-E-24</t>
  </si>
  <si>
    <t>C9300L Network Essentials, 24-port license</t>
  </si>
  <si>
    <t>PWR-C1-BLANK</t>
  </si>
  <si>
    <t>Config 1 Power Supply Blank</t>
  </si>
  <si>
    <t>C9300L-STACK-BLANK</t>
  </si>
  <si>
    <t>Catalyst 9300L Blank Stack Module</t>
  </si>
  <si>
    <t>FAN-T2</t>
  </si>
  <si>
    <t>Cisco Type 2 Fan Module</t>
  </si>
  <si>
    <t>PWR-C1-715WAC-P</t>
  </si>
  <si>
    <t>715W AC 80+ platinum Config 1 Power Supply</t>
  </si>
  <si>
    <t>C9300L-SPS-NONE</t>
  </si>
  <si>
    <t>No Secondary Power Supply Selected</t>
  </si>
  <si>
    <t>C9300L-SSD-NONE</t>
  </si>
  <si>
    <t>No SSD Card Selected</t>
  </si>
  <si>
    <t>S9300LUK9-1712</t>
  </si>
  <si>
    <t>Cisco Catalyst 9300L XE 17.12 UNIVERSAL</t>
  </si>
  <si>
    <t>C9300L-48T-4G-E</t>
  </si>
  <si>
    <t>Catalyst 9300L 48p data, Network Essentials ,4x1G Uplink</t>
  </si>
  <si>
    <t>CON-SNT-CL4GET84</t>
  </si>
  <si>
    <t>SNTC-8X5XNBD Catalyst 9300L 48p data, Network Essenti</t>
  </si>
  <si>
    <t>C9300L-DNA-E-48</t>
  </si>
  <si>
    <t>C9300L Cisco DNA Essentials, 48-port license</t>
  </si>
  <si>
    <t>C9300L-DNA-E-48-3Y</t>
  </si>
  <si>
    <t>C9300L Cisco DNA Essentials, 48-port, 3 Year Term license</t>
  </si>
  <si>
    <t>C9300L-NW-E-48</t>
  </si>
  <si>
    <t>C9300L Network Essentials, 48-port license</t>
  </si>
  <si>
    <t>PWR-C1-350WAC-P</t>
  </si>
  <si>
    <t>350W AC 80+ platinum Config 1 Power Supply</t>
  </si>
  <si>
    <t>C9300L-STACK-KIT=</t>
  </si>
  <si>
    <t>Cisco Catalyst 9300L Stacking Kit</t>
  </si>
  <si>
    <t>STACK-T3-50CM</t>
  </si>
  <si>
    <t>50CM Type 3 Stacking Cable for C9300L</t>
  </si>
  <si>
    <t>C9300L-STACK</t>
  </si>
  <si>
    <t>Catalyst 9300L Stack Module</t>
  </si>
  <si>
    <t>C9300-NM-4G=</t>
  </si>
  <si>
    <t>Catalyst 9300 4 x 1GE Network Module, spare</t>
  </si>
  <si>
    <t>CAB-C15-CBN-EURA=</t>
  </si>
  <si>
    <t>Cabinet Jumper Power Cord, 250 VAC 13A, C14-C15 Connectors</t>
  </si>
  <si>
    <t>21 days</t>
  </si>
  <si>
    <t>CAB-SPWR-30CM=</t>
  </si>
  <si>
    <t>Catalyst Stack Power Cable 30 CM Spare</t>
  </si>
  <si>
    <t>CP-8832-USB-CAB=</t>
  </si>
  <si>
    <t>Cisco 8832 Phone USB-C Cable Spare</t>
  </si>
  <si>
    <t>CP-8845-K9=</t>
  </si>
  <si>
    <t>Cisco IP Phone 8845</t>
  </si>
  <si>
    <t>CON-SNT-P8NK94N7</t>
  </si>
  <si>
    <t>Cisco IP Phone 8845SNTC-8X5XNBD</t>
  </si>
  <si>
    <t>CP-PWR-CORD-CE=</t>
  </si>
  <si>
    <t>Power Cord, Central Europe</t>
  </si>
  <si>
    <t>CP-PWR-CUBE-4=</t>
  </si>
  <si>
    <t>IP Phone power transformer for the 8800 phone series</t>
  </si>
  <si>
    <t>PWR-CORD-EUR-B</t>
  </si>
  <si>
    <t>Power Cord for Europe 2m 10A</t>
  </si>
  <si>
    <t>PSU-12VDC-70W-GR-</t>
  </si>
  <si>
    <t>Powersupply - AC/DC, 12V, 6.25A, grey</t>
  </si>
  <si>
    <t>CS-KIT-K9</t>
  </si>
  <si>
    <t>Cisco Room Kit with integrated mic, speakers and Navigator</t>
  </si>
  <si>
    <t>CON-SNT-CS6EK9KI</t>
  </si>
  <si>
    <t>Room Kit with integrated microphone, speakers and Navigator</t>
  </si>
  <si>
    <t>CAB-2HDMI-1.5M-GR-</t>
  </si>
  <si>
    <t>1.5m GREY HDMI 2.0</t>
  </si>
  <si>
    <t>CAB-ETH-5M-GR-</t>
  </si>
  <si>
    <t>CAB (16,4 feet / 5m) GREY ETHERNET</t>
  </si>
  <si>
    <t>CS-KIT-WMK-</t>
  </si>
  <si>
    <t>Wall Mount for Cisco Kit</t>
  </si>
  <si>
    <t>CS-KIT-SMK-</t>
  </si>
  <si>
    <t>Screen Mount for Cisco Kit</t>
  </si>
  <si>
    <t>CAB-DV10-8M-</t>
  </si>
  <si>
    <t>8 meter flat grey Ethernet cable for Touch 10</t>
  </si>
  <si>
    <t>CS-POE-INJ+</t>
  </si>
  <si>
    <t>Touch PoE power injector</t>
  </si>
  <si>
    <t>CS-T10-TS-G+</t>
  </si>
  <si>
    <t>Cisco Room Navigator-Table Stand version-First Light</t>
  </si>
  <si>
    <t>CW9162I-ROW</t>
  </si>
  <si>
    <t>Catalyst Wireless 9162I AP (W6E, tri-band 2x2) w/Reg ROW</t>
  </si>
  <si>
    <t>CON-SNT-CW9162RW</t>
  </si>
  <si>
    <t>SNTC-8X5XNBD CAT WLS 9162I AP W6E tri-band 2x2 ROW</t>
  </si>
  <si>
    <t>SW9162-CAPWAP-K9</t>
  </si>
  <si>
    <t>Capwap software for Catalyst 9162I</t>
  </si>
  <si>
    <t>AIR-AP-BRACKET-2</t>
  </si>
  <si>
    <t>802.11 AP Universal Mounting Bracket</t>
  </si>
  <si>
    <t>CW9162I-DNA-OPTOUT</t>
  </si>
  <si>
    <t>CISCO DNA SUBSCRIPTION OPTOUT for CW9162I</t>
  </si>
  <si>
    <t>CW9162I-SINGLE</t>
  </si>
  <si>
    <t>SINGLE PACK OPTION</t>
  </si>
  <si>
    <t>CW9162I-OVER</t>
  </si>
  <si>
    <t>C9162I OVER OPTION</t>
  </si>
  <si>
    <t>CAB-AC-C5-EUR</t>
  </si>
  <si>
    <t>AC Power Cord, Type C5, Europe</t>
  </si>
  <si>
    <t>Console Cable 6ft with USB Type A and mini-B</t>
  </si>
  <si>
    <t>FPR4K-PWR-AC-1100=</t>
  </si>
  <si>
    <t>Firepower 4000 Series 1100W AC Power Supply</t>
  </si>
  <si>
    <t>PWR-C1-715WAC-P=</t>
  </si>
  <si>
    <t>715W AC 80+ platinum Config 1 Power Supply Spare</t>
  </si>
  <si>
    <t>NO-POWER-CORD</t>
  </si>
  <si>
    <t>ECO friendly green option, no power cable will be shipped</t>
  </si>
  <si>
    <t>QSFP-H40G-CU0-5M=</t>
  </si>
  <si>
    <t>40GBASE-CR4 Passive Copper Cable, 0.5m</t>
  </si>
  <si>
    <t>SFP-H10GB-ACU7M=</t>
  </si>
  <si>
    <t>Active Twinax cable assembly, 7m</t>
  </si>
  <si>
    <t>STACK-T2-50CM=</t>
  </si>
  <si>
    <t>50CM Type 2 Stacking Cable Spare</t>
  </si>
  <si>
    <t>CBW140AC-E</t>
  </si>
  <si>
    <t>CBW140AC 802.11ac 2x2 Wave 2 Access Point Ceiling Mount</t>
  </si>
  <si>
    <t>SW-CBW-APAC-K9</t>
  </si>
  <si>
    <t>Cisco Business Access Point Software</t>
  </si>
  <si>
    <t>CBW150AX-E-EU</t>
  </si>
  <si>
    <t>Cisco Business 150AX Access Point</t>
  </si>
  <si>
    <t>105 days</t>
  </si>
  <si>
    <t>CBW240AC-E</t>
  </si>
  <si>
    <t>CBW240AC 802.11ac 4x4 Wave 2 Access Point Ceiling Mount</t>
  </si>
  <si>
    <t>91 days</t>
  </si>
  <si>
    <t>C1000-48T-4X-L</t>
  </si>
  <si>
    <t>Catalyst 1000 48port GE, 4x10G SFP</t>
  </si>
  <si>
    <t>CON-SNT-C10048TL</t>
  </si>
  <si>
    <t>SNTC-8X5XNBD Catalyst 1000 48port GE, 4x10G SFP, LANB</t>
  </si>
  <si>
    <t>C9200-48PB-A</t>
  </si>
  <si>
    <t>Catalyst 9200 48-port PoE+, Enhanced VRF. Network Advantage</t>
  </si>
  <si>
    <t>CON-SNT-C920AP48</t>
  </si>
  <si>
    <t>SNTC-8X5XNBD Catalyst 9200 48-port PoE+, Enhanced VRF</t>
  </si>
  <si>
    <t>C9200-DNA-A-48</t>
  </si>
  <si>
    <t>C9200 Cisco DNA Advantage, 48-Port Term Licenses</t>
  </si>
  <si>
    <t>C9200-DNA-A-48-3Y</t>
  </si>
  <si>
    <t>C9200 Cisco DNA Advantage, 48-Port, 3 Year Term License</t>
  </si>
  <si>
    <t>C9200-NW-A-48</t>
  </si>
  <si>
    <t>C9200 Network Advantage, 48-port license</t>
  </si>
  <si>
    <t>C9200-NM-NONE</t>
  </si>
  <si>
    <t>No Network Module Selected</t>
  </si>
  <si>
    <t>C9300L-48P-4X-E</t>
  </si>
  <si>
    <t>Catalyst 9300L 48p PoE, Network Essentials ,4x10G Uplink</t>
  </si>
  <si>
    <t>CON-SNT-C93004X4</t>
  </si>
  <si>
    <t>SNTC-8X5XNBD Catalyst 9300L 48p P</t>
  </si>
  <si>
    <t>PWR-C1-715WAC-P/2</t>
  </si>
  <si>
    <t>715W AC 80+ platinum Config 1 SecondaryPower Supply</t>
  </si>
  <si>
    <t>C9300L-24P-4G-E</t>
  </si>
  <si>
    <t>Catalyst 9300L 24p PoE, Network Essentials ,4x1G Uplink</t>
  </si>
  <si>
    <t>CON-SNT-C9300L2E</t>
  </si>
  <si>
    <t>C9300-24P-E</t>
  </si>
  <si>
    <t>Catalyst 9300 24-port PoE+, Network Essentials</t>
  </si>
  <si>
    <t>CON-SNT-C93002PE</t>
  </si>
  <si>
    <t>SNTC-8X5XNBD Catalyst 9300 24-port PoE+, Network Esse</t>
  </si>
  <si>
    <t>C9300-DNA-E-24</t>
  </si>
  <si>
    <t>C9300 DNA Essentials, 24-Port Term Licenses</t>
  </si>
  <si>
    <t>C9300-DNA-E-24-3Y</t>
  </si>
  <si>
    <t>C9300 DNA Essentials, 24-Port, 3 Year Term License</t>
  </si>
  <si>
    <t>C9300-NW-E-24</t>
  </si>
  <si>
    <t>C9300 Network Essentials, 24-port license</t>
  </si>
  <si>
    <t>C9300-SPS-NONE</t>
  </si>
  <si>
    <t>C9300-SSD-NONE</t>
  </si>
  <si>
    <t>STACK-T1-50CM</t>
  </si>
  <si>
    <t>50CM Type 1 Stacking Cable</t>
  </si>
  <si>
    <t>C9300-SPWR-NONE</t>
  </si>
  <si>
    <t>No Stack Power Cable Selected</t>
  </si>
  <si>
    <t>C9300-NM-8X</t>
  </si>
  <si>
    <t>Catalyst 9300 8 x 10GE Network Module</t>
  </si>
  <si>
    <t>SC9300UK9-1712</t>
  </si>
  <si>
    <t>Cisco Catalyst 9300 XE 17.12 UNIVERSAL</t>
  </si>
  <si>
    <t>C9300-48P-E</t>
  </si>
  <si>
    <t>Catalyst 9300 48-port PoE+, Network Essentials</t>
  </si>
  <si>
    <t>CON-SNT-C93004PE</t>
  </si>
  <si>
    <t>SNTC-8X5XNBD Catalyst 9300 48-port PoE+, Network Esse</t>
  </si>
  <si>
    <t>C9300-DNA-E-48</t>
  </si>
  <si>
    <t>C9300 DNA Essentials, 48-Port Term Licenses</t>
  </si>
  <si>
    <t>C9300-DNA-E-48-3Y</t>
  </si>
  <si>
    <t>C9300 DNA Essentials, 48-port - 3 Year Term License</t>
  </si>
  <si>
    <t>C9300-NW-E-48</t>
  </si>
  <si>
    <t>C9300 Network Essentials, 48-port license</t>
  </si>
  <si>
    <t>C9300-24T-E</t>
  </si>
  <si>
    <t>Catalyst 9300 24-port data only, Network Essentials</t>
  </si>
  <si>
    <t>CON-SNT-C93002TE</t>
  </si>
  <si>
    <t>SNTC-8X5XNBD Catalyst 9300 24-port data only, Network</t>
  </si>
  <si>
    <t>PWR-C1-350WAC-P/2</t>
  </si>
  <si>
    <t>350W AC 80+ platinum Config 1 Secondary Power Supply</t>
  </si>
  <si>
    <t>C9300-STACK-NONE</t>
  </si>
  <si>
    <t>No Stack Cable Selected</t>
  </si>
  <si>
    <t>NM-BLANK-T1</t>
  </si>
  <si>
    <t>Cisco Catalyst Type 1 Network Module Blank</t>
  </si>
  <si>
    <t>C9300-NM-NONE</t>
  </si>
  <si>
    <t>C9300L-STACK-KIT</t>
  </si>
  <si>
    <t>C921-4PLTEGB</t>
  </si>
  <si>
    <t>ISR 900 Router (non-US) 4G LTE / HSPA+  for EU</t>
  </si>
  <si>
    <t>CON-SNT-C9214PLB</t>
  </si>
  <si>
    <t>SNTC-8X5XNBD ISR 900 Router (non-</t>
  </si>
  <si>
    <t>LTE-ANTM-SMA-D</t>
  </si>
  <si>
    <t>LTE SMA dipole antenna 698-960,1448-1511,1710-2690</t>
  </si>
  <si>
    <t>70 days</t>
  </si>
  <si>
    <t>SL-900-IPB</t>
  </si>
  <si>
    <t>IP Base License for Cisco ISR 900</t>
  </si>
  <si>
    <t>SL-900-SEC</t>
  </si>
  <si>
    <t>Security License for Cisco ISR 900</t>
  </si>
  <si>
    <t>GREEN-OPTION</t>
  </si>
  <si>
    <t>Eco-friendly - Ship router with only Power cables only</t>
  </si>
  <si>
    <t>ACS-900-RM-19</t>
  </si>
  <si>
    <t>19 inch Rackmount Kit for ISR 900 Series Routers</t>
  </si>
  <si>
    <t>SC900UK9-15903M</t>
  </si>
  <si>
    <t>Cisco ISR900  UNIVERSAL</t>
  </si>
  <si>
    <t>C9300-48T-E</t>
  </si>
  <si>
    <t>Catalyst 9300 48-port data only, Network Essentials</t>
  </si>
  <si>
    <t>CON-SNT-C930048E</t>
  </si>
  <si>
    <t>SNTC-8X5XNBD Catalyst 9300 48-port data only, Network</t>
  </si>
  <si>
    <t>C9200-48P-E</t>
  </si>
  <si>
    <t>Catalyst 9200 48-port PoE+, Network Essentials</t>
  </si>
  <si>
    <t>CON-SNT-C92048PE</t>
  </si>
  <si>
    <t>SNTC-8X5XNBD Catalyst 9200 48-port PoE+, Network Esse</t>
  </si>
  <si>
    <t>C9200-STACK-KIT</t>
  </si>
  <si>
    <t>Cisco Catalyst 9200 Stack Module</t>
  </si>
  <si>
    <t>C9200-STACK</t>
  </si>
  <si>
    <t>Catalyst 9200 Stack Module</t>
  </si>
  <si>
    <t>STACK-T4-50CM</t>
  </si>
  <si>
    <t>50CM Type 4 Stacking Cable</t>
  </si>
  <si>
    <t>PWR-C6-1KWAC/2</t>
  </si>
  <si>
    <t>1KW AC Config 6 Power Supply - Secondary Power Supply</t>
  </si>
  <si>
    <t>C9300-NM-4G</t>
  </si>
  <si>
    <t>Catalyst 9300 4 x 1GE Network Module</t>
  </si>
  <si>
    <t>PWR-4430-AC=</t>
  </si>
  <si>
    <t>AC Power Supply for Cisco ISR 4430, Spare</t>
  </si>
  <si>
    <t>N9K-C93108TC-FX</t>
  </si>
  <si>
    <t>Nexus 9300 with 48p 10G-T, 6p 100G QSFP28</t>
  </si>
  <si>
    <t>CON-SSSNT-N93TCFX</t>
  </si>
  <si>
    <t>SOLN SUPP 8X5XNBD Nexus 9300 with 48p</t>
  </si>
  <si>
    <t>MODE-ACI-LEAF</t>
  </si>
  <si>
    <t>Mode selection between ACI and NXOS</t>
  </si>
  <si>
    <t>NXK-AF-PI</t>
  </si>
  <si>
    <t>Dummy PID for Airflow Selection Port-side Intake</t>
  </si>
  <si>
    <t>ACI-N9KDK9-15.2</t>
  </si>
  <si>
    <t>Nexus 9500 or 9300 ACI Base Software NX-OS Rel 15.2</t>
  </si>
  <si>
    <t>NXK-ACC-KIT-1RU</t>
  </si>
  <si>
    <t>Nexus 3K/9K Fixed Accessory Kit,  1RU front and rear removal</t>
  </si>
  <si>
    <t>NXA-PAC-500W-PI</t>
  </si>
  <si>
    <t>Nexus NEBs AC 500W PSU -  Port Side Intake</t>
  </si>
  <si>
    <t>CAB-9K10A-EU</t>
  </si>
  <si>
    <t>Power Cord, 250VAC 10A CEE 7/7 Plug, EU</t>
  </si>
  <si>
    <t>NXA-FAN-30CFM-B</t>
  </si>
  <si>
    <t>Nexus Fan, 30CFM, port side intake airflow</t>
  </si>
  <si>
    <t>QSFP-40/100-SRBD</t>
  </si>
  <si>
    <t>100G and 40GBASE SR-BiDi QSFP Transceiver, LC, 100m OM4 MMF</t>
  </si>
  <si>
    <t>ACI-AD-XF</t>
  </si>
  <si>
    <t>DCN Advantage SW license for a 10G+ Nexus 9K Leaf</t>
  </si>
  <si>
    <t>CON-ECMUS-ACIADXF</t>
  </si>
  <si>
    <t>SOLN SUPP SWSS DCN Advantage SW license for a 10/25/40G</t>
  </si>
  <si>
    <t>ACI-SEC-XF</t>
  </si>
  <si>
    <t>DCN Security License for Nexus 9K Fixed Switch</t>
  </si>
  <si>
    <t>CON-ECMUS-ACISECXF</t>
  </si>
  <si>
    <t>SOLN SUPP SWSS Security License for DCN</t>
  </si>
  <si>
    <t>ACS-4430-RM-19=</t>
  </si>
  <si>
    <t>19 inch rack mount kit for Cisco ISR 4430</t>
  </si>
  <si>
    <t>ISR4321-SEC/K9</t>
  </si>
  <si>
    <t>Cisco ISR 4321 Sec bundle w/SEC license</t>
  </si>
  <si>
    <t>126 days</t>
  </si>
  <si>
    <t>CON-SNT-ISR4321S</t>
  </si>
  <si>
    <t>SNTC-8X5XNBD Cisco ISR 4321 Sec bundle w/SEC license</t>
  </si>
  <si>
    <t>SL-4320-IPB-K9</t>
  </si>
  <si>
    <t>IP Base License for Cisco ISR 4320 Series</t>
  </si>
  <si>
    <t>PWR-4320-AC</t>
  </si>
  <si>
    <t>AC Power Supply for Cisco ISR 4320</t>
  </si>
  <si>
    <t>SL-4320-SEC-K9</t>
  </si>
  <si>
    <t>Security License for Cisco ISR 4320 Series</t>
  </si>
  <si>
    <t>MEM-FLSH-4G</t>
  </si>
  <si>
    <t>4G Flash Memory for Cisco ISR 4300 (Soldered on motherboard)</t>
  </si>
  <si>
    <t>MEM-4320-4G</t>
  </si>
  <si>
    <t>4G DRAM for Cisco ISR 4320 (Soldered on motherboard)</t>
  </si>
  <si>
    <t>NIM-BLANK</t>
  </si>
  <si>
    <t>Blank faceplate for NIM slot on Cisco ISR 4400</t>
  </si>
  <si>
    <t>SISR4300UK9-174</t>
  </si>
  <si>
    <t>Cisco ISR 4300 Series IOS XE Universal</t>
  </si>
  <si>
    <t>PWR-3900-AC=</t>
  </si>
  <si>
    <t>Cisco 3925/3945 AC Power Supply</t>
  </si>
  <si>
    <t>WS-C2960+48TC-L</t>
  </si>
  <si>
    <t>Catalyst 2960 Plus 48 10/100 +2 T/SFP LAN Base</t>
  </si>
  <si>
    <t>WS-C3650-24TS-L</t>
  </si>
  <si>
    <t>Cisco Catalyst 3650 24 Port Data 4x1G Uplink LAN Base</t>
  </si>
  <si>
    <t>56 days</t>
  </si>
  <si>
    <t>PWR-C2-250WAC</t>
  </si>
  <si>
    <t>250W AC Config 2 Power Supply</t>
  </si>
  <si>
    <t>PWR-C2-250WAC/2</t>
  </si>
  <si>
    <t>250W AC Config 2 Secondary Power Supply</t>
  </si>
  <si>
    <t>CAB-CONSOLE-RJ45</t>
  </si>
  <si>
    <t>Console Cable 6ft with RJ45 and DB9F</t>
  </si>
  <si>
    <t>C3650-STACK-KIT</t>
  </si>
  <si>
    <t>Cisco Catalyst 3650 Stack Module</t>
  </si>
  <si>
    <t>C3650-STACK</t>
  </si>
  <si>
    <t>STACK-T2-50CM</t>
  </si>
  <si>
    <t>50CM Type 2 Stacking Cable</t>
  </si>
  <si>
    <t>S3650UK9-163</t>
  </si>
  <si>
    <t>UNIVERSAL</t>
  </si>
  <si>
    <t>CGR-2010/K9</t>
  </si>
  <si>
    <t>Cisco CGR2010 w/2GE, 4 GRWIC slots, 256MB CF, 1GB DRAM, IPB</t>
  </si>
  <si>
    <t>CGR-SLOT-DIVIDER</t>
  </si>
  <si>
    <t>Slot Divider (Guide) for Cisco CGR 2010</t>
  </si>
  <si>
    <t>GRWIC-BLANK</t>
  </si>
  <si>
    <t>GRWIC Blank</t>
  </si>
  <si>
    <t>SL-20-IPB-K9</t>
  </si>
  <si>
    <t>IP Base License (Paper) for Cisco CGR2010</t>
  </si>
  <si>
    <t>IOT-OTHER</t>
  </si>
  <si>
    <t>Not related to an IoT Solution; For tracking only.</t>
  </si>
  <si>
    <t>NO-IOT-SOLUTION</t>
  </si>
  <si>
    <t>SL-20-DATA-K9</t>
  </si>
  <si>
    <t>Data License (Paper) for Cisco CGR2010</t>
  </si>
  <si>
    <t>SL-20-SECNPE-K9</t>
  </si>
  <si>
    <t>SEC No Payload Encryption Paper License for Cisco CGR2010</t>
  </si>
  <si>
    <t>SG20UK9-15503M</t>
  </si>
  <si>
    <t>Cisco 2010 IOS UNIVERSAL</t>
  </si>
  <si>
    <t>CAB-CONSOLE-USB</t>
  </si>
  <si>
    <t>MEM-CF-256MB-RGD</t>
  </si>
  <si>
    <t>Compact Flash for Cisco CGR2010</t>
  </si>
  <si>
    <t>GRWIC-D-ES-2S-8PC</t>
  </si>
  <si>
    <t>EtherSwitch 8x 10/100T (4 PoE) ports + 2 100/1000 SFP</t>
  </si>
  <si>
    <t>SGRWLLK9-15205E</t>
  </si>
  <si>
    <t>Cisco GRWIC ESM LAN BASE WITH EXPRESS SETUP</t>
  </si>
  <si>
    <t>PWR-RGD-AC-DC</t>
  </si>
  <si>
    <t>Hgh AC/DC (88-300VDC/85-264VAC) Pwr Sup for CGR2010/CGS2520</t>
  </si>
  <si>
    <t>С ТЕСТА</t>
  </si>
  <si>
    <t>распродажа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</si>
</sst>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&quot;.&quot;"/>
    <numFmt numFmtId="165" formatCode="d\ mmm\ yyyy"/>
    <numFmt numFmtId="166" formatCode="[$$-409]#,##0.00_ ;[Red]\-[$$-409]#,##0.00\ "/>
    <numFmt numFmtId="167" formatCode="#,##0.00\ [$KZT];[Red]\-#,##0.00\ [$KZT]"/>
  </numFmts>
  <fonts count="12" x14ac:knownFonts="1">
    <font>
      <sz val="11"/>
      <color rgb="FF000000"/>
      <name val="Calibri"/>
      <family val="2"/>
      <scheme val="minor"/>
    </font>
    <font>
      <sz val="8"/>
      <name val="Microsoft Sans Serif"/>
      <family val="2"/>
    </font>
    <font>
      <b/>
      <sz val="8"/>
      <name val="Microsoft Sans Serif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Calibri"/>
      <family val="2"/>
    </font>
    <font>
      <sz val="8"/>
      <color indexed="8"/>
      <name val="Calibri"/>
      <family val="2"/>
    </font>
    <font>
      <b/>
      <sz val="8"/>
      <color indexed="55"/>
      <name val="Microsoft Sans Serif"/>
      <family val="2"/>
    </font>
    <font>
      <b/>
      <sz val="8"/>
      <color indexed="8"/>
      <name val="Arial"/>
      <family val="2"/>
      <charset val="204"/>
    </font>
    <font>
      <b/>
      <i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7"/>
      <color indexed="8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rgb="FF99CCFF"/>
        <bgColor indexed="8"/>
      </patternFill>
    </fill>
    <fill>
      <patternFill patternType="solid">
        <fgColor rgb="FF99CCFF"/>
        <bgColor indexed="64"/>
      </patternFill>
    </fill>
    <fill>
      <patternFill patternType="solid">
        <fgColor rgb="FFFFC000"/>
        <bgColor indexed="8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8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92">
    <xf numFmtId="0" fontId="0" fillId="0" borderId="0" xfId="0" applyFont="1"/>
    <xf numFmtId="0" fontId="6" fillId="0" borderId="0" xfId="0" applyFont="1"/>
    <xf numFmtId="0" fontId="1" fillId="0" borderId="0" xfId="0" applyFont="1"/>
    <xf numFmtId="1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/>
    <xf numFmtId="3" fontId="2" fillId="2" borderId="0" xfId="0" applyNumberFormat="1" applyFont="1" applyFill="1" applyAlignment="1" applyProtection="1">
      <alignment horizontal="left" vertical="center"/>
      <protection locked="0"/>
    </xf>
    <xf numFmtId="4" fontId="1" fillId="0" borderId="0" xfId="0" applyNumberFormat="1" applyFont="1"/>
    <xf numFmtId="3" fontId="7" fillId="2" borderId="0" xfId="0" applyNumberFormat="1" applyFont="1" applyFill="1" applyAlignment="1" applyProtection="1">
      <alignment horizontal="left" vertical="center"/>
      <protection locked="0"/>
    </xf>
    <xf numFmtId="3" fontId="1" fillId="2" borderId="0" xfId="0" applyNumberFormat="1" applyFont="1" applyFill="1" applyAlignment="1" applyProtection="1">
      <alignment horizontal="center" vertical="center"/>
      <protection locked="0"/>
    </xf>
    <xf numFmtId="3" fontId="1" fillId="2" borderId="0" xfId="0" applyNumberFormat="1" applyFont="1" applyFill="1" applyAlignment="1" applyProtection="1">
      <alignment horizontal="right" vertical="center"/>
      <protection locked="0"/>
    </xf>
    <xf numFmtId="49" fontId="2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ont="1" applyBorder="1"/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 applyProtection="1">
      <alignment horizontal="left" vertical="center"/>
      <protection locked="0"/>
    </xf>
    <xf numFmtId="2" fontId="3" fillId="3" borderId="4" xfId="1" applyNumberFormat="1" applyFont="1" applyFill="1" applyBorder="1" applyAlignment="1" applyProtection="1">
      <alignment horizontal="left" vertical="center"/>
      <protection locked="0"/>
    </xf>
    <xf numFmtId="2" fontId="3" fillId="4" borderId="4" xfId="0" applyNumberFormat="1" applyFont="1" applyFill="1" applyBorder="1" applyAlignment="1">
      <alignment horizontal="left"/>
    </xf>
    <xf numFmtId="165" fontId="3" fillId="4" borderId="4" xfId="0" applyNumberFormat="1" applyFont="1" applyFill="1" applyBorder="1" applyAlignment="1">
      <alignment horizontal="left"/>
    </xf>
    <xf numFmtId="0" fontId="9" fillId="4" borderId="5" xfId="0" applyFont="1" applyFill="1" applyBorder="1"/>
    <xf numFmtId="0" fontId="9" fillId="4" borderId="6" xfId="0" applyFont="1" applyFill="1" applyBorder="1"/>
    <xf numFmtId="0" fontId="9" fillId="4" borderId="7" xfId="0" applyFont="1" applyFill="1" applyBorder="1"/>
    <xf numFmtId="0" fontId="9" fillId="4" borderId="8" xfId="0" applyFont="1" applyFill="1" applyBorder="1"/>
    <xf numFmtId="0" fontId="9" fillId="4" borderId="9" xfId="0" applyFont="1" applyFill="1" applyBorder="1"/>
    <xf numFmtId="0" fontId="9" fillId="4" borderId="10" xfId="0" applyFont="1" applyFill="1" applyBorder="1"/>
    <xf numFmtId="4" fontId="3" fillId="2" borderId="0" xfId="0" applyNumberFormat="1" applyFont="1" applyFill="1" applyAlignment="1" applyProtection="1">
      <alignment horizontal="left" vertical="center"/>
      <protection locked="0"/>
    </xf>
    <xf numFmtId="4" fontId="4" fillId="0" borderId="0" xfId="0" applyNumberFormat="1" applyFont="1"/>
    <xf numFmtId="0" fontId="3" fillId="4" borderId="4" xfId="0" applyNumberFormat="1" applyFont="1" applyFill="1" applyBorder="1" applyAlignment="1">
      <alignment horizontal="right"/>
    </xf>
    <xf numFmtId="1" fontId="3" fillId="2" borderId="0" xfId="0" applyNumberFormat="1" applyFont="1" applyFill="1" applyAlignment="1" applyProtection="1">
      <alignment horizontal="left" vertical="center"/>
      <protection locked="0"/>
    </xf>
    <xf numFmtId="49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15" fontId="3" fillId="0" borderId="0" xfId="0" applyNumberFormat="1" applyFont="1" applyAlignment="1">
      <alignment horizontal="left"/>
    </xf>
    <xf numFmtId="0" fontId="3" fillId="3" borderId="4" xfId="0" applyNumberFormat="1" applyFont="1" applyFill="1" applyBorder="1" applyAlignment="1" applyProtection="1">
      <alignment horizontal="right" vertical="center"/>
      <protection locked="0"/>
    </xf>
    <xf numFmtId="0" fontId="8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horizontal="right" vertical="center" wrapText="1"/>
    </xf>
    <xf numFmtId="166" fontId="8" fillId="2" borderId="11" xfId="0" applyNumberFormat="1" applyFont="1" applyFill="1" applyBorder="1" applyAlignment="1">
      <alignment horizontal="right" vertical="center" wrapText="1"/>
    </xf>
    <xf numFmtId="0" fontId="8" fillId="3" borderId="11" xfId="0" applyNumberFormat="1" applyFont="1" applyFill="1" applyBorder="1" applyAlignment="1">
      <alignment horizontal="right" vertical="center" wrapText="1"/>
    </xf>
    <xf numFmtId="40" fontId="8" fillId="2" borderId="11" xfId="0" applyNumberFormat="1" applyFont="1" applyFill="1" applyBorder="1" applyAlignment="1">
      <alignment horizontal="right" vertical="center" wrapText="1"/>
    </xf>
    <xf numFmtId="167" fontId="8" fillId="2" borderId="11" xfId="0" applyNumberFormat="1" applyFont="1" applyFill="1" applyBorder="1" applyAlignment="1">
      <alignment horizontal="right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vertical="center" wrapText="1"/>
    </xf>
    <xf numFmtId="166" fontId="10" fillId="2" borderId="12" xfId="0" applyNumberFormat="1" applyFont="1" applyFill="1" applyBorder="1" applyAlignment="1">
      <alignment horizontal="right" vertical="center" wrapText="1"/>
    </xf>
    <xf numFmtId="0" fontId="10" fillId="3" borderId="12" xfId="0" applyNumberFormat="1" applyFont="1" applyFill="1" applyBorder="1" applyAlignment="1">
      <alignment horizontal="right" vertical="center" wrapText="1"/>
    </xf>
    <xf numFmtId="40" fontId="10" fillId="2" borderId="12" xfId="0" applyNumberFormat="1" applyFont="1" applyFill="1" applyBorder="1" applyAlignment="1">
      <alignment horizontal="right" vertical="center" wrapText="1"/>
    </xf>
    <xf numFmtId="167" fontId="10" fillId="2" borderId="12" xfId="0" applyNumberFormat="1" applyFont="1" applyFill="1" applyBorder="1" applyAlignment="1">
      <alignment horizontal="right" vertical="center" wrapText="1"/>
    </xf>
    <xf numFmtId="49" fontId="10" fillId="3" borderId="13" xfId="0" applyNumberFormat="1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vertical="center" wrapText="1"/>
    </xf>
    <xf numFmtId="166" fontId="10" fillId="3" borderId="14" xfId="0" applyNumberFormat="1" applyFont="1" applyFill="1" applyBorder="1" applyAlignment="1">
      <alignment horizontal="right" vertical="center" wrapText="1"/>
    </xf>
    <xf numFmtId="0" fontId="10" fillId="3" borderId="14" xfId="0" applyNumberFormat="1" applyFont="1" applyFill="1" applyBorder="1" applyAlignment="1">
      <alignment horizontal="right" vertical="center" wrapText="1"/>
    </xf>
    <xf numFmtId="40" fontId="10" fillId="3" borderId="14" xfId="0" applyNumberFormat="1" applyFont="1" applyFill="1" applyBorder="1" applyAlignment="1">
      <alignment horizontal="right" vertical="center" wrapText="1"/>
    </xf>
    <xf numFmtId="167" fontId="10" fillId="3" borderId="14" xfId="0" applyNumberFormat="1" applyFont="1" applyFill="1" applyBorder="1" applyAlignment="1">
      <alignment horizontal="right" vertical="center" wrapText="1"/>
    </xf>
    <xf numFmtId="49" fontId="8" fillId="2" borderId="15" xfId="0" applyNumberFormat="1" applyFont="1" applyFill="1" applyBorder="1" applyAlignment="1">
      <alignment horizontal="center" vertical="center" wrapText="1"/>
    </xf>
    <xf numFmtId="49" fontId="10" fillId="2" borderId="16" xfId="0" applyNumberFormat="1" applyFont="1" applyFill="1" applyBorder="1" applyAlignment="1">
      <alignment horizontal="center" vertical="center" wrapText="1"/>
    </xf>
    <xf numFmtId="0" fontId="9" fillId="4" borderId="0" xfId="0" applyFont="1" applyFill="1" applyBorder="1"/>
    <xf numFmtId="0" fontId="9" fillId="4" borderId="17" xfId="0" applyFont="1" applyFill="1" applyBorder="1"/>
    <xf numFmtId="0" fontId="9" fillId="4" borderId="18" xfId="0" applyFont="1" applyFill="1" applyBorder="1"/>
    <xf numFmtId="0" fontId="6" fillId="4" borderId="19" xfId="0" applyFont="1" applyFill="1" applyBorder="1"/>
    <xf numFmtId="0" fontId="10" fillId="4" borderId="19" xfId="0" applyFont="1" applyFill="1" applyBorder="1" applyAlignment="1">
      <alignment horizontal="right"/>
    </xf>
    <xf numFmtId="166" fontId="10" fillId="4" borderId="19" xfId="0" applyNumberFormat="1" applyFont="1" applyFill="1" applyBorder="1"/>
    <xf numFmtId="0" fontId="10" fillId="4" borderId="19" xfId="0" applyFont="1" applyFill="1" applyBorder="1"/>
    <xf numFmtId="167" fontId="10" fillId="4" borderId="19" xfId="0" applyNumberFormat="1" applyFont="1" applyFill="1" applyBorder="1"/>
    <xf numFmtId="0" fontId="11" fillId="5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right" vertical="center" wrapText="1"/>
    </xf>
    <xf numFmtId="0" fontId="10" fillId="2" borderId="21" xfId="0" applyFont="1" applyFill="1" applyBorder="1" applyAlignment="1">
      <alignment horizontal="right" vertical="center" wrapText="1"/>
    </xf>
    <xf numFmtId="0" fontId="10" fillId="3" borderId="22" xfId="0" applyFont="1" applyFill="1" applyBorder="1" applyAlignment="1">
      <alignment horizontal="right" vertical="center" wrapText="1"/>
    </xf>
    <xf numFmtId="49" fontId="8" fillId="2" borderId="11" xfId="0" applyNumberFormat="1" applyFont="1" applyFill="1" applyBorder="1" applyAlignment="1">
      <alignment horizontal="left" vertical="center" wrapText="1"/>
    </xf>
    <xf numFmtId="2" fontId="8" fillId="2" borderId="11" xfId="0" applyNumberFormat="1" applyFont="1" applyFill="1" applyBorder="1" applyAlignment="1">
      <alignment horizontal="right" vertical="center" wrapText="1"/>
    </xf>
    <xf numFmtId="49" fontId="8" fillId="2" borderId="11" xfId="0" applyNumberFormat="1" applyFont="1" applyFill="1" applyBorder="1" applyAlignment="1">
      <alignment horizontal="left" vertical="center" wrapText="1"/>
    </xf>
    <xf numFmtId="2" fontId="8" fillId="2" borderId="11" xfId="0" applyNumberFormat="1" applyFont="1" applyFill="1" applyBorder="1" applyAlignment="1">
      <alignment horizontal="right" vertical="center" wrapText="1"/>
    </xf>
    <xf numFmtId="49" fontId="8" fillId="2" borderId="11" xfId="0" applyNumberFormat="1" applyFont="1" applyFill="1" applyBorder="1" applyAlignment="1">
      <alignment horizontal="left" vertical="center" wrapText="1"/>
    </xf>
    <xf numFmtId="2" fontId="8" fillId="2" borderId="11" xfId="0" applyNumberFormat="1" applyFont="1" applyFill="1" applyBorder="1" applyAlignment="1">
      <alignment horizontal="right" vertical="center" wrapText="1"/>
    </xf>
    <xf numFmtId="49" fontId="10" fillId="3" borderId="14" xfId="0" applyNumberFormat="1" applyFont="1" applyFill="1" applyBorder="1" applyAlignment="1">
      <alignment horizontal="left" vertical="center" wrapText="1" indent="1"/>
    </xf>
    <xf numFmtId="2" fontId="10" fillId="3" borderId="14" xfId="0" applyNumberFormat="1" applyFont="1" applyFill="1" applyBorder="1" applyAlignment="1">
      <alignment horizontal="right" vertical="center" wrapText="1"/>
    </xf>
    <xf numFmtId="49" fontId="10" fillId="3" borderId="14" xfId="0" applyNumberFormat="1" applyFont="1" applyFill="1" applyBorder="1" applyAlignment="1">
      <alignment horizontal="left" vertical="center" wrapText="1" indent="1"/>
    </xf>
    <xf numFmtId="2" fontId="10" fillId="3" borderId="14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3" borderId="14" xfId="0" applyNumberFormat="1" applyFont="1" applyFill="1" applyBorder="1" applyAlignment="1">
      <alignment horizontal="left" vertical="center" wrapText="1" indent="1"/>
    </xf>
    <xf numFmtId="2" fontId="10" fillId="3" borderId="14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3" borderId="14" xfId="0" applyNumberFormat="1" applyFont="1" applyFill="1" applyBorder="1" applyAlignment="1">
      <alignment horizontal="left" vertical="center" wrapText="1" indent="1"/>
    </xf>
    <xf numFmtId="2" fontId="10" fillId="3" borderId="14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8" fillId="2" borderId="11" xfId="0" applyNumberFormat="1" applyFont="1" applyFill="1" applyBorder="1" applyAlignment="1">
      <alignment horizontal="left" vertical="center" wrapText="1"/>
    </xf>
    <xf numFmtId="2" fontId="8" fillId="2" borderId="11" xfId="0" applyNumberFormat="1" applyFont="1" applyFill="1" applyBorder="1" applyAlignment="1">
      <alignment horizontal="right" vertical="center" wrapText="1"/>
    </xf>
    <xf numFmtId="49" fontId="10" fillId="3" borderId="14" xfId="0" applyNumberFormat="1" applyFont="1" applyFill="1" applyBorder="1" applyAlignment="1">
      <alignment horizontal="left" vertical="center" wrapText="1" indent="1"/>
    </xf>
    <xf numFmtId="2" fontId="10" fillId="3" borderId="14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3" borderId="14" xfId="0" applyNumberFormat="1" applyFont="1" applyFill="1" applyBorder="1" applyAlignment="1">
      <alignment horizontal="left" vertical="center" wrapText="1" indent="1"/>
    </xf>
    <xf numFmtId="2" fontId="10" fillId="3" borderId="14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8" fillId="2" borderId="11" xfId="0" applyNumberFormat="1" applyFont="1" applyFill="1" applyBorder="1" applyAlignment="1">
      <alignment horizontal="left" vertical="center" wrapText="1"/>
    </xf>
    <xf numFmtId="2" fontId="8" fillId="2" borderId="11" xfId="0" applyNumberFormat="1" applyFont="1" applyFill="1" applyBorder="1" applyAlignment="1">
      <alignment horizontal="right" vertical="center" wrapText="1"/>
    </xf>
    <xf numFmtId="49" fontId="8" fillId="2" borderId="11" xfId="0" applyNumberFormat="1" applyFont="1" applyFill="1" applyBorder="1" applyAlignment="1">
      <alignment horizontal="left" vertical="center" wrapText="1"/>
    </xf>
    <xf numFmtId="2" fontId="8" fillId="2" borderId="11" xfId="0" applyNumberFormat="1" applyFont="1" applyFill="1" applyBorder="1" applyAlignment="1">
      <alignment horizontal="right" vertical="center" wrapText="1"/>
    </xf>
    <xf numFmtId="49" fontId="8" fillId="2" borderId="11" xfId="0" applyNumberFormat="1" applyFont="1" applyFill="1" applyBorder="1" applyAlignment="1">
      <alignment horizontal="left" vertical="center" wrapText="1"/>
    </xf>
    <xf numFmtId="2" fontId="8" fillId="2" borderId="11" xfId="0" applyNumberFormat="1" applyFont="1" applyFill="1" applyBorder="1" applyAlignment="1">
      <alignment horizontal="right" vertical="center" wrapText="1"/>
    </xf>
    <xf numFmtId="49" fontId="10" fillId="3" borderId="14" xfId="0" applyNumberFormat="1" applyFont="1" applyFill="1" applyBorder="1" applyAlignment="1">
      <alignment horizontal="left" vertical="center" wrapText="1" indent="1"/>
    </xf>
    <xf numFmtId="2" fontId="10" fillId="3" borderId="14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8" fillId="2" borderId="11" xfId="0" applyNumberFormat="1" applyFont="1" applyFill="1" applyBorder="1" applyAlignment="1">
      <alignment horizontal="left" vertical="center" wrapText="1"/>
    </xf>
    <xf numFmtId="2" fontId="8" fillId="2" borderId="11" xfId="0" applyNumberFormat="1" applyFont="1" applyFill="1" applyBorder="1" applyAlignment="1">
      <alignment horizontal="right" vertical="center" wrapText="1"/>
    </xf>
    <xf numFmtId="49" fontId="10" fillId="3" borderId="14" xfId="0" applyNumberFormat="1" applyFont="1" applyFill="1" applyBorder="1" applyAlignment="1">
      <alignment horizontal="left" vertical="center" wrapText="1" indent="1"/>
    </xf>
    <xf numFmtId="2" fontId="10" fillId="3" borderId="14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8" fillId="2" borderId="11" xfId="0" applyNumberFormat="1" applyFont="1" applyFill="1" applyBorder="1" applyAlignment="1">
      <alignment horizontal="left" vertical="center" wrapText="1"/>
    </xf>
    <xf numFmtId="2" fontId="8" fillId="2" borderId="11" xfId="0" applyNumberFormat="1" applyFont="1" applyFill="1" applyBorder="1" applyAlignment="1">
      <alignment horizontal="right" vertical="center" wrapText="1"/>
    </xf>
    <xf numFmtId="49" fontId="8" fillId="2" borderId="11" xfId="0" applyNumberFormat="1" applyFont="1" applyFill="1" applyBorder="1" applyAlignment="1">
      <alignment horizontal="left" vertical="center" wrapText="1"/>
    </xf>
    <xf numFmtId="2" fontId="8" fillId="2" borderId="11" xfId="0" applyNumberFormat="1" applyFont="1" applyFill="1" applyBorder="1" applyAlignment="1">
      <alignment horizontal="right" vertical="center" wrapText="1"/>
    </xf>
    <xf numFmtId="49" fontId="10" fillId="3" borderId="14" xfId="0" applyNumberFormat="1" applyFont="1" applyFill="1" applyBorder="1" applyAlignment="1">
      <alignment horizontal="left" vertical="center" wrapText="1" indent="1"/>
    </xf>
    <xf numFmtId="2" fontId="10" fillId="3" borderId="14" xfId="0" applyNumberFormat="1" applyFont="1" applyFill="1" applyBorder="1" applyAlignment="1">
      <alignment horizontal="right" vertical="center" wrapText="1"/>
    </xf>
    <xf numFmtId="49" fontId="8" fillId="2" borderId="11" xfId="0" applyNumberFormat="1" applyFont="1" applyFill="1" applyBorder="1" applyAlignment="1">
      <alignment horizontal="left" vertical="center" wrapText="1"/>
    </xf>
    <xf numFmtId="2" fontId="8" fillId="2" borderId="11" xfId="0" applyNumberFormat="1" applyFont="1" applyFill="1" applyBorder="1" applyAlignment="1">
      <alignment horizontal="right" vertical="center" wrapText="1"/>
    </xf>
    <xf numFmtId="49" fontId="10" fillId="3" borderId="14" xfId="0" applyNumberFormat="1" applyFont="1" applyFill="1" applyBorder="1" applyAlignment="1">
      <alignment horizontal="left" vertical="center" wrapText="1" indent="1"/>
    </xf>
    <xf numFmtId="2" fontId="10" fillId="3" borderId="14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8" fillId="2" borderId="11" xfId="0" applyNumberFormat="1" applyFont="1" applyFill="1" applyBorder="1" applyAlignment="1">
      <alignment horizontal="left" vertical="center" wrapText="1"/>
    </xf>
    <xf numFmtId="2" fontId="8" fillId="2" borderId="11" xfId="0" applyNumberFormat="1" applyFont="1" applyFill="1" applyBorder="1" applyAlignment="1">
      <alignment horizontal="right" vertical="center" wrapText="1"/>
    </xf>
    <xf numFmtId="49" fontId="10" fillId="3" borderId="14" xfId="0" applyNumberFormat="1" applyFont="1" applyFill="1" applyBorder="1" applyAlignment="1">
      <alignment horizontal="left" vertical="center" wrapText="1" indent="1"/>
    </xf>
    <xf numFmtId="2" fontId="10" fillId="3" borderId="14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8" fillId="2" borderId="11" xfId="0" applyNumberFormat="1" applyFont="1" applyFill="1" applyBorder="1" applyAlignment="1">
      <alignment horizontal="left" vertical="center" wrapText="1"/>
    </xf>
    <xf numFmtId="2" fontId="8" fillId="2" borderId="11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8" fillId="2" borderId="11" xfId="0" applyNumberFormat="1" applyFont="1" applyFill="1" applyBorder="1" applyAlignment="1">
      <alignment horizontal="left" vertical="center" wrapText="1"/>
    </xf>
    <xf numFmtId="2" fontId="8" fillId="2" borderId="11" xfId="0" applyNumberFormat="1" applyFont="1" applyFill="1" applyBorder="1" applyAlignment="1">
      <alignment horizontal="right" vertical="center" wrapText="1"/>
    </xf>
    <xf numFmtId="49" fontId="8" fillId="2" borderId="11" xfId="0" applyNumberFormat="1" applyFont="1" applyFill="1" applyBorder="1" applyAlignment="1">
      <alignment horizontal="left" vertical="center" wrapText="1"/>
    </xf>
    <xf numFmtId="2" fontId="8" fillId="2" borderId="11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8" fillId="2" borderId="11" xfId="0" applyNumberFormat="1" applyFont="1" applyFill="1" applyBorder="1" applyAlignment="1">
      <alignment horizontal="left" vertical="center" wrapText="1"/>
    </xf>
    <xf numFmtId="2" fontId="8" fillId="2" borderId="11" xfId="0" applyNumberFormat="1" applyFont="1" applyFill="1" applyBorder="1" applyAlignment="1">
      <alignment horizontal="right" vertical="center" wrapText="1"/>
    </xf>
    <xf numFmtId="49" fontId="10" fillId="3" borderId="14" xfId="0" applyNumberFormat="1" applyFont="1" applyFill="1" applyBorder="1" applyAlignment="1">
      <alignment horizontal="left" vertical="center" wrapText="1" indent="1"/>
    </xf>
    <xf numFmtId="2" fontId="10" fillId="3" borderId="14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3" borderId="14" xfId="0" applyNumberFormat="1" applyFont="1" applyFill="1" applyBorder="1" applyAlignment="1">
      <alignment horizontal="left" vertical="center" wrapText="1" indent="1"/>
    </xf>
    <xf numFmtId="2" fontId="10" fillId="3" borderId="14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3" borderId="14" xfId="0" applyNumberFormat="1" applyFont="1" applyFill="1" applyBorder="1" applyAlignment="1">
      <alignment horizontal="left" vertical="center" wrapText="1" indent="1"/>
    </xf>
    <xf numFmtId="2" fontId="10" fillId="3" borderId="14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3" borderId="14" xfId="0" applyNumberFormat="1" applyFont="1" applyFill="1" applyBorder="1" applyAlignment="1">
      <alignment horizontal="left" vertical="center" wrapText="1" indent="1"/>
    </xf>
    <xf numFmtId="2" fontId="10" fillId="3" borderId="14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2" fontId="10" fillId="3" borderId="14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3" borderId="14" xfId="0" applyNumberFormat="1" applyFont="1" applyFill="1" applyBorder="1" applyAlignment="1">
      <alignment horizontal="left" vertical="center" wrapText="1" indent="1"/>
    </xf>
    <xf numFmtId="2" fontId="10" fillId="3" borderId="14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3" borderId="14" xfId="0" applyNumberFormat="1" applyFont="1" applyFill="1" applyBorder="1" applyAlignment="1">
      <alignment horizontal="left" vertical="center" wrapText="1" indent="1"/>
    </xf>
    <xf numFmtId="2" fontId="10" fillId="3" borderId="14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3" borderId="14" xfId="0" applyNumberFormat="1" applyFont="1" applyFill="1" applyBorder="1" applyAlignment="1">
      <alignment horizontal="left" vertical="center" wrapText="1" indent="1"/>
    </xf>
    <xf numFmtId="2" fontId="10" fillId="3" borderId="14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3" borderId="14" xfId="0" applyNumberFormat="1" applyFont="1" applyFill="1" applyBorder="1" applyAlignment="1">
      <alignment horizontal="left" vertical="center" wrapText="1" indent="1"/>
    </xf>
    <xf numFmtId="2" fontId="10" fillId="3" borderId="14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3" borderId="14" xfId="0" applyNumberFormat="1" applyFont="1" applyFill="1" applyBorder="1" applyAlignment="1">
      <alignment horizontal="left" vertical="center" wrapText="1" indent="1"/>
    </xf>
    <xf numFmtId="2" fontId="10" fillId="3" borderId="14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3" borderId="14" xfId="0" applyNumberFormat="1" applyFont="1" applyFill="1" applyBorder="1" applyAlignment="1">
      <alignment horizontal="left" vertical="center" wrapText="1" indent="2"/>
    </xf>
    <xf numFmtId="49" fontId="8" fillId="2" borderId="11" xfId="0" applyNumberFormat="1" applyFont="1" applyFill="1" applyBorder="1" applyAlignment="1">
      <alignment horizontal="left" vertical="center" wrapText="1"/>
    </xf>
    <xf numFmtId="2" fontId="8" fillId="2" borderId="11" xfId="0" applyNumberFormat="1" applyFont="1" applyFill="1" applyBorder="1" applyAlignment="1">
      <alignment horizontal="right" vertical="center" wrapText="1"/>
    </xf>
    <xf numFmtId="49" fontId="10" fillId="3" borderId="14" xfId="0" applyNumberFormat="1" applyFont="1" applyFill="1" applyBorder="1" applyAlignment="1">
      <alignment horizontal="left" vertical="center" wrapText="1" indent="1"/>
    </xf>
    <xf numFmtId="2" fontId="10" fillId="3" borderId="14" xfId="0" applyNumberFormat="1" applyFont="1" applyFill="1" applyBorder="1" applyAlignment="1">
      <alignment horizontal="right" vertical="center" wrapText="1"/>
    </xf>
    <xf numFmtId="49" fontId="10" fillId="2" borderId="12" xfId="0" applyNumberFormat="1" applyFont="1" applyFill="1" applyBorder="1" applyAlignment="1">
      <alignment horizontal="left" vertical="center" wrapText="1" indent="1"/>
    </xf>
    <xf numFmtId="2" fontId="10" fillId="2" borderId="12" xfId="0" applyNumberFormat="1" applyFont="1" applyFill="1" applyBorder="1" applyAlignment="1">
      <alignment horizontal="right" vertical="center" wrapText="1"/>
    </xf>
    <xf numFmtId="49" fontId="10" fillId="0" borderId="13" xfId="0" applyNumberFormat="1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49" fontId="10" fillId="0" borderId="14" xfId="0" applyNumberFormat="1" applyFont="1" applyFill="1" applyBorder="1" applyAlignment="1">
      <alignment horizontal="left" vertical="center" wrapText="1" indent="2"/>
    </xf>
    <xf numFmtId="0" fontId="10" fillId="0" borderId="14" xfId="0" applyFont="1" applyFill="1" applyBorder="1" applyAlignment="1">
      <alignment vertical="center" wrapText="1"/>
    </xf>
    <xf numFmtId="2" fontId="10" fillId="0" borderId="14" xfId="0" applyNumberFormat="1" applyFont="1" applyFill="1" applyBorder="1" applyAlignment="1">
      <alignment horizontal="right" vertical="center" wrapText="1"/>
    </xf>
    <xf numFmtId="166" fontId="10" fillId="0" borderId="14" xfId="0" applyNumberFormat="1" applyFont="1" applyFill="1" applyBorder="1" applyAlignment="1">
      <alignment horizontal="right" vertical="center" wrapText="1"/>
    </xf>
    <xf numFmtId="40" fontId="10" fillId="0" borderId="14" xfId="0" applyNumberFormat="1" applyFont="1" applyFill="1" applyBorder="1" applyAlignment="1">
      <alignment horizontal="right" vertical="center" wrapText="1"/>
    </xf>
    <xf numFmtId="167" fontId="10" fillId="0" borderId="14" xfId="0" applyNumberFormat="1" applyFont="1" applyFill="1" applyBorder="1" applyAlignment="1">
      <alignment horizontal="right" vertical="center" wrapText="1"/>
    </xf>
    <xf numFmtId="0" fontId="10" fillId="0" borderId="22" xfId="0" applyFont="1" applyFill="1" applyBorder="1" applyAlignment="1">
      <alignment horizontal="right" vertical="center" wrapText="1"/>
    </xf>
    <xf numFmtId="40" fontId="10" fillId="0" borderId="12" xfId="0" applyNumberFormat="1" applyFont="1" applyFill="1" applyBorder="1" applyAlignment="1">
      <alignment horizontal="right" vertical="center" wrapText="1"/>
    </xf>
    <xf numFmtId="167" fontId="10" fillId="0" borderId="12" xfId="0" applyNumberFormat="1" applyFont="1" applyFill="1" applyBorder="1" applyAlignment="1">
      <alignment horizontal="right" vertical="center" wrapText="1"/>
    </xf>
    <xf numFmtId="0" fontId="10" fillId="0" borderId="21" xfId="0" applyFont="1" applyFill="1" applyBorder="1" applyAlignment="1">
      <alignment horizontal="right" vertical="center" wrapText="1"/>
    </xf>
    <xf numFmtId="49" fontId="10" fillId="0" borderId="16" xfId="0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49" fontId="10" fillId="0" borderId="12" xfId="0" applyNumberFormat="1" applyFont="1" applyFill="1" applyBorder="1" applyAlignment="1">
      <alignment horizontal="left" vertical="center" wrapText="1" indent="1"/>
    </xf>
    <xf numFmtId="0" fontId="10" fillId="0" borderId="12" xfId="0" applyFont="1" applyFill="1" applyBorder="1" applyAlignment="1">
      <alignment vertical="center" wrapText="1"/>
    </xf>
    <xf numFmtId="2" fontId="10" fillId="0" borderId="12" xfId="0" applyNumberFormat="1" applyFont="1" applyFill="1" applyBorder="1" applyAlignment="1">
      <alignment horizontal="right" vertical="center" wrapText="1"/>
    </xf>
    <xf numFmtId="166" fontId="10" fillId="0" borderId="12" xfId="0" applyNumberFormat="1" applyFont="1" applyFill="1" applyBorder="1" applyAlignment="1">
      <alignment horizontal="right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10" fillId="2" borderId="23" xfId="0" applyNumberFormat="1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49" fontId="10" fillId="2" borderId="24" xfId="0" applyNumberFormat="1" applyFont="1" applyFill="1" applyBorder="1" applyAlignment="1">
      <alignment horizontal="left" vertical="center" wrapText="1" indent="1"/>
    </xf>
    <xf numFmtId="0" fontId="10" fillId="2" borderId="24" xfId="0" applyFont="1" applyFill="1" applyBorder="1" applyAlignment="1">
      <alignment vertical="center" wrapText="1"/>
    </xf>
    <xf numFmtId="2" fontId="10" fillId="2" borderId="24" xfId="0" applyNumberFormat="1" applyFont="1" applyFill="1" applyBorder="1" applyAlignment="1">
      <alignment horizontal="right" vertical="center" wrapText="1"/>
    </xf>
    <xf numFmtId="166" fontId="10" fillId="2" borderId="24" xfId="0" applyNumberFormat="1" applyFont="1" applyFill="1" applyBorder="1" applyAlignment="1">
      <alignment horizontal="right" vertical="center" wrapText="1"/>
    </xf>
    <xf numFmtId="0" fontId="10" fillId="3" borderId="24" xfId="0" applyNumberFormat="1" applyFont="1" applyFill="1" applyBorder="1" applyAlignment="1">
      <alignment horizontal="right" vertical="center" wrapText="1"/>
    </xf>
    <xf numFmtId="40" fontId="10" fillId="2" borderId="24" xfId="0" applyNumberFormat="1" applyFont="1" applyFill="1" applyBorder="1" applyAlignment="1">
      <alignment horizontal="right" vertical="center" wrapText="1"/>
    </xf>
    <xf numFmtId="167" fontId="10" fillId="2" borderId="24" xfId="0" applyNumberFormat="1" applyFont="1" applyFill="1" applyBorder="1" applyAlignment="1">
      <alignment horizontal="right" vertical="center" wrapText="1"/>
    </xf>
    <xf numFmtId="0" fontId="10" fillId="2" borderId="25" xfId="0" applyFont="1" applyFill="1" applyBorder="1" applyAlignment="1">
      <alignment horizontal="right" vertical="center" wrapText="1"/>
    </xf>
    <xf numFmtId="49" fontId="8" fillId="8" borderId="15" xfId="0" applyNumberFormat="1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49" fontId="8" fillId="8" borderId="11" xfId="0" applyNumberFormat="1" applyFont="1" applyFill="1" applyBorder="1" applyAlignment="1">
      <alignment horizontal="left" vertical="center" wrapText="1"/>
    </xf>
    <xf numFmtId="0" fontId="8" fillId="8" borderId="11" xfId="0" applyFont="1" applyFill="1" applyBorder="1" applyAlignment="1">
      <alignment vertical="center" wrapText="1"/>
    </xf>
    <xf numFmtId="0" fontId="8" fillId="8" borderId="11" xfId="0" applyFont="1" applyFill="1" applyBorder="1" applyAlignment="1">
      <alignment horizontal="right" vertical="center" wrapText="1"/>
    </xf>
    <xf numFmtId="2" fontId="8" fillId="8" borderId="11" xfId="0" applyNumberFormat="1" applyFont="1" applyFill="1" applyBorder="1" applyAlignment="1">
      <alignment horizontal="right" vertical="center" wrapText="1"/>
    </xf>
    <xf numFmtId="166" fontId="8" fillId="8" borderId="11" xfId="0" applyNumberFormat="1" applyFont="1" applyFill="1" applyBorder="1" applyAlignment="1">
      <alignment horizontal="right" vertical="center" wrapText="1"/>
    </xf>
    <xf numFmtId="0" fontId="8" fillId="8" borderId="11" xfId="0" applyNumberFormat="1" applyFont="1" applyFill="1" applyBorder="1" applyAlignment="1">
      <alignment horizontal="right" vertical="center" wrapText="1"/>
    </xf>
    <xf numFmtId="40" fontId="8" fillId="8" borderId="11" xfId="0" applyNumberFormat="1" applyFont="1" applyFill="1" applyBorder="1" applyAlignment="1">
      <alignment horizontal="right" vertical="center" wrapText="1"/>
    </xf>
    <xf numFmtId="167" fontId="8" fillId="8" borderId="11" xfId="0" applyNumberFormat="1" applyFont="1" applyFill="1" applyBorder="1" applyAlignment="1">
      <alignment horizontal="right" vertical="center" wrapText="1"/>
    </xf>
    <xf numFmtId="0" fontId="8" fillId="8" borderId="20" xfId="0" applyFont="1" applyFill="1" applyBorder="1" applyAlignment="1">
      <alignment horizontal="right" vertical="center" wrapText="1"/>
    </xf>
    <xf numFmtId="1" fontId="2" fillId="0" borderId="0" xfId="0" applyNumberFormat="1" applyFont="1" applyFill="1" applyAlignment="1" applyProtection="1">
      <alignment horizontal="left" vertical="center"/>
      <protection locked="0"/>
    </xf>
    <xf numFmtId="0" fontId="6" fillId="0" borderId="0" xfId="0" applyFont="1" applyFill="1"/>
    <xf numFmtId="0" fontId="8" fillId="9" borderId="11" xfId="0" applyFont="1" applyFill="1" applyBorder="1" applyAlignment="1">
      <alignment horizontal="center" vertical="center" wrapText="1"/>
    </xf>
    <xf numFmtId="49" fontId="8" fillId="9" borderId="11" xfId="0" applyNumberFormat="1" applyFont="1" applyFill="1" applyBorder="1" applyAlignment="1">
      <alignment horizontal="left" vertical="center" wrapText="1"/>
    </xf>
    <xf numFmtId="0" fontId="8" fillId="9" borderId="11" xfId="0" applyFont="1" applyFill="1" applyBorder="1" applyAlignment="1">
      <alignment vertical="center" wrapText="1"/>
    </xf>
    <xf numFmtId="0" fontId="8" fillId="9" borderId="11" xfId="0" applyFont="1" applyFill="1" applyBorder="1" applyAlignment="1">
      <alignment horizontal="right" vertical="center" wrapText="1"/>
    </xf>
    <xf numFmtId="2" fontId="8" fillId="9" borderId="11" xfId="0" applyNumberFormat="1" applyFont="1" applyFill="1" applyBorder="1" applyAlignment="1">
      <alignment horizontal="right" vertical="center" wrapText="1"/>
    </xf>
    <xf numFmtId="166" fontId="8" fillId="9" borderId="11" xfId="0" applyNumberFormat="1" applyFont="1" applyFill="1" applyBorder="1" applyAlignment="1">
      <alignment horizontal="right" vertical="center" wrapText="1"/>
    </xf>
    <xf numFmtId="0" fontId="8" fillId="9" borderId="11" xfId="0" applyNumberFormat="1" applyFont="1" applyFill="1" applyBorder="1" applyAlignment="1">
      <alignment horizontal="right" vertical="center" wrapText="1"/>
    </xf>
    <xf numFmtId="40" fontId="8" fillId="9" borderId="11" xfId="0" applyNumberFormat="1" applyFont="1" applyFill="1" applyBorder="1" applyAlignment="1">
      <alignment horizontal="right" vertical="center" wrapText="1"/>
    </xf>
    <xf numFmtId="167" fontId="8" fillId="9" borderId="11" xfId="0" applyNumberFormat="1" applyFont="1" applyFill="1" applyBorder="1" applyAlignment="1">
      <alignment horizontal="right" vertical="center" wrapText="1"/>
    </xf>
    <xf numFmtId="0" fontId="8" fillId="9" borderId="20" xfId="0" applyFont="1" applyFill="1" applyBorder="1" applyAlignment="1">
      <alignment horizontal="right" vertical="center" wrapText="1"/>
    </xf>
    <xf numFmtId="49" fontId="10" fillId="6" borderId="14" xfId="0" applyNumberFormat="1" applyFont="1" applyFill="1" applyBorder="1" applyAlignment="1">
      <alignment horizontal="left" vertical="center" wrapText="1" indent="1"/>
    </xf>
    <xf numFmtId="49" fontId="10" fillId="7" borderId="13" xfId="0" applyNumberFormat="1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49" fontId="10" fillId="7" borderId="14" xfId="0" applyNumberFormat="1" applyFont="1" applyFill="1" applyBorder="1" applyAlignment="1">
      <alignment horizontal="left" vertical="center" wrapText="1" indent="1"/>
    </xf>
    <xf numFmtId="0" fontId="10" fillId="7" borderId="14" xfId="0" applyFont="1" applyFill="1" applyBorder="1" applyAlignment="1">
      <alignment vertical="center" wrapText="1"/>
    </xf>
    <xf numFmtId="2" fontId="10" fillId="7" borderId="14" xfId="0" applyNumberFormat="1" applyFont="1" applyFill="1" applyBorder="1" applyAlignment="1">
      <alignment horizontal="right" vertical="center" wrapText="1"/>
    </xf>
    <xf numFmtId="166" fontId="10" fillId="7" borderId="14" xfId="0" applyNumberFormat="1" applyFont="1" applyFill="1" applyBorder="1" applyAlignment="1">
      <alignment horizontal="right" vertical="center" wrapText="1"/>
    </xf>
    <xf numFmtId="0" fontId="10" fillId="7" borderId="14" xfId="0" applyNumberFormat="1" applyFont="1" applyFill="1" applyBorder="1" applyAlignment="1">
      <alignment horizontal="right" vertical="center" wrapText="1"/>
    </xf>
    <xf numFmtId="40" fontId="10" fillId="7" borderId="14" xfId="0" applyNumberFormat="1" applyFont="1" applyFill="1" applyBorder="1" applyAlignment="1">
      <alignment horizontal="right" vertical="center" wrapText="1"/>
    </xf>
    <xf numFmtId="167" fontId="10" fillId="7" borderId="14" xfId="0" applyNumberFormat="1" applyFont="1" applyFill="1" applyBorder="1" applyAlignment="1">
      <alignment horizontal="right" vertical="center" wrapText="1"/>
    </xf>
    <xf numFmtId="0" fontId="10" fillId="7" borderId="22" xfId="0" applyFont="1" applyFill="1" applyBorder="1" applyAlignment="1">
      <alignment horizontal="right" vertical="center" wrapText="1"/>
    </xf>
    <xf numFmtId="0" fontId="10" fillId="7" borderId="12" xfId="0" applyNumberFormat="1" applyFont="1" applyFill="1" applyBorder="1" applyAlignment="1">
      <alignment horizontal="right" vertical="center" wrapText="1"/>
    </xf>
    <xf numFmtId="0" fontId="3" fillId="8" borderId="11" xfId="0" applyNumberFormat="1" applyFont="1" applyFill="1" applyBorder="1" applyAlignment="1">
      <alignment horizontal="right" vertical="center" wrapText="1"/>
    </xf>
    <xf numFmtId="167" fontId="10" fillId="9" borderId="14" xfId="0" applyNumberFormat="1" applyFont="1" applyFill="1" applyBorder="1" applyAlignment="1">
      <alignment horizontal="right" vertical="center" wrapText="1"/>
    </xf>
    <xf numFmtId="0" fontId="10" fillId="9" borderId="22" xfId="0" applyFont="1" applyFill="1" applyBorder="1" applyAlignment="1">
      <alignment horizontal="right" vertical="center" wrapText="1"/>
    </xf>
    <xf numFmtId="49" fontId="3" fillId="9" borderId="13" xfId="0" applyNumberFormat="1" applyFont="1" applyFill="1" applyBorder="1" applyAlignment="1">
      <alignment horizontal="center" vertical="center" wrapText="1"/>
    </xf>
    <xf numFmtId="0" fontId="3" fillId="9" borderId="11" xfId="0" applyNumberFormat="1" applyFont="1" applyFill="1" applyBorder="1" applyAlignment="1">
      <alignment horizontal="right" vertical="center" wrapText="1"/>
    </xf>
  </cellXfs>
  <cellStyles count="2">
    <cellStyle name="ColLevel_2" xfId="1" xr:uid="{00000000-0005-0000-0000-000000000000}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373380</xdr:colOff>
      <xdr:row>2</xdr:row>
      <xdr:rowOff>83820</xdr:rowOff>
    </xdr:from>
    <xdr:to>
      <xdr:col>11</xdr:col>
      <xdr:colOff>22860</xdr:colOff>
      <xdr:row>6</xdr:row>
      <xdr:rowOff>38100</xdr:rowOff>
    </xdr:to>
    <xdr:pic>
      <xdr:nvPicPr>
        <xdr:cNvPr id="1026" name="Picture 1">
          <a:extLst>
            <a:ext uri="{FF2B5EF4-FFF2-40B4-BE49-F238E27FC236}">
              <a16:creationId xmlns:a16="http://schemas.microsoft.com/office/drawing/2014/main" id="{E8B06277-E78A-4C6D-BC66-708C85454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0260" y="342900"/>
          <a:ext cx="121158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399"/>
  <sheetViews>
    <sheetView showGridLines="0" tabSelected="1" topLeftCell="A76" zoomScaleNormal="100" workbookViewId="0">
      <selection activeCell="E102" sqref="E102"/>
    </sheetView>
  </sheetViews>
  <sheetFormatPr defaultColWidth="8.88671875" defaultRowHeight="10.199999999999999" x14ac:dyDescent="0.2"/>
  <cols>
    <col min="1" max="1" width="2" style="3" customWidth="1"/>
    <col min="2" max="2" width="13.33203125" style="1" customWidth="1"/>
    <col min="3" max="3" width="9.33203125" style="1" customWidth="1"/>
    <col min="4" max="4" width="20.44140625" style="1" customWidth="1"/>
    <col min="5" max="5" width="52.44140625" style="1" customWidth="1"/>
    <col min="6" max="6" width="5.6640625" style="1" customWidth="1"/>
    <col min="7" max="7" width="10.44140625" style="1" customWidth="1"/>
    <col min="8" max="8" width="12.33203125" style="1" customWidth="1"/>
    <col min="9" max="9" width="10" style="1" customWidth="1"/>
    <col min="10" max="10" width="10.44140625" style="1" customWidth="1"/>
    <col min="11" max="11" width="12.33203125" style="1" customWidth="1"/>
    <col min="12" max="12" width="14.88671875" style="1" customWidth="1"/>
    <col min="13" max="13" width="17" style="1" customWidth="1"/>
    <col min="14" max="14" width="8.109375" style="1" customWidth="1"/>
    <col min="15" max="16384" width="8.88671875" style="1"/>
  </cols>
  <sheetData>
    <row r="1" spans="1:67" x14ac:dyDescent="0.2">
      <c r="B1" s="29" t="s">
        <v>32</v>
      </c>
      <c r="C1" s="30" t="s">
        <v>39</v>
      </c>
      <c r="D1" s="31"/>
      <c r="E1" s="16" t="s">
        <v>14</v>
      </c>
      <c r="F1" s="34"/>
      <c r="G1" s="17" t="s">
        <v>15</v>
      </c>
      <c r="H1" s="26" t="s">
        <v>22</v>
      </c>
      <c r="I1" s="5"/>
      <c r="J1" s="6"/>
      <c r="K1" s="7"/>
      <c r="L1" s="7"/>
      <c r="M1" s="8"/>
      <c r="N1" s="9"/>
    </row>
    <row r="2" spans="1:67" x14ac:dyDescent="0.2">
      <c r="B2" s="32" t="s">
        <v>33</v>
      </c>
      <c r="C2" s="30" t="s">
        <v>40</v>
      </c>
      <c r="D2" s="31"/>
      <c r="E2" s="19" t="s">
        <v>16</v>
      </c>
      <c r="F2" s="28"/>
      <c r="G2" s="18" t="s">
        <v>15</v>
      </c>
      <c r="H2" s="27" t="s">
        <v>21</v>
      </c>
      <c r="J2" s="6"/>
      <c r="K2" s="9"/>
      <c r="L2" s="9"/>
      <c r="M2" s="8"/>
      <c r="N2" s="9"/>
    </row>
    <row r="3" spans="1:67" s="2" customFormat="1" x14ac:dyDescent="0.2">
      <c r="B3" s="33" t="s">
        <v>0</v>
      </c>
      <c r="C3" s="30" t="s">
        <v>41</v>
      </c>
      <c r="D3" s="31"/>
      <c r="E3" s="19" t="s">
        <v>31</v>
      </c>
      <c r="F3" s="28"/>
      <c r="G3" s="18" t="s">
        <v>15</v>
      </c>
      <c r="H3" s="27" t="s">
        <v>30</v>
      </c>
      <c r="J3" s="6"/>
    </row>
    <row r="4" spans="1:67" s="2" customFormat="1" x14ac:dyDescent="0.2">
      <c r="B4" s="32" t="s">
        <v>23</v>
      </c>
      <c r="C4" s="33" t="s">
        <v>42</v>
      </c>
      <c r="D4" s="10"/>
      <c r="E4" s="19" t="s">
        <v>36</v>
      </c>
      <c r="F4" s="28"/>
      <c r="G4" s="18" t="s">
        <v>15</v>
      </c>
      <c r="H4" s="27" t="s">
        <v>20</v>
      </c>
      <c r="J4" s="6"/>
      <c r="K4" s="4"/>
      <c r="BO4" s="2">
        <v>15</v>
      </c>
    </row>
    <row r="5" spans="1:67" s="2" customFormat="1" x14ac:dyDescent="0.2">
      <c r="E5" s="19" t="s">
        <v>35</v>
      </c>
      <c r="F5" s="28"/>
      <c r="G5" s="18" t="s">
        <v>15</v>
      </c>
      <c r="J5" s="6"/>
      <c r="K5" s="4"/>
    </row>
    <row r="6" spans="1:67" s="2" customFormat="1" x14ac:dyDescent="0.2">
      <c r="E6" s="19" t="s">
        <v>29</v>
      </c>
      <c r="F6" s="28">
        <v>21.72</v>
      </c>
      <c r="G6" s="18" t="s">
        <v>15</v>
      </c>
      <c r="J6" s="6"/>
      <c r="K6" s="4"/>
    </row>
    <row r="7" spans="1:67" s="2" customFormat="1" ht="10.8" thickBot="1" x14ac:dyDescent="0.25">
      <c r="E7" s="19" t="s">
        <v>17</v>
      </c>
      <c r="F7" s="28"/>
      <c r="G7" s="18" t="s">
        <v>18</v>
      </c>
      <c r="H7" s="6"/>
      <c r="J7" s="6"/>
      <c r="K7" s="4"/>
    </row>
    <row r="8" spans="1:67" ht="21" thickBot="1" x14ac:dyDescent="0.25">
      <c r="B8" s="15" t="s">
        <v>27</v>
      </c>
      <c r="C8" s="13" t="s">
        <v>5</v>
      </c>
      <c r="D8" s="13" t="s">
        <v>6</v>
      </c>
      <c r="E8" s="14" t="s">
        <v>1</v>
      </c>
      <c r="F8" s="14" t="s">
        <v>26</v>
      </c>
      <c r="G8" s="14" t="s">
        <v>7</v>
      </c>
      <c r="H8" s="14" t="s">
        <v>8</v>
      </c>
      <c r="I8" s="13" t="s">
        <v>9</v>
      </c>
      <c r="J8" s="14" t="s">
        <v>10</v>
      </c>
      <c r="K8" s="14" t="s">
        <v>11</v>
      </c>
      <c r="L8" s="14" t="s">
        <v>12</v>
      </c>
      <c r="M8" s="14" t="s">
        <v>13</v>
      </c>
      <c r="N8" s="14" t="s">
        <v>2</v>
      </c>
    </row>
    <row r="9" spans="1:67" s="2" customFormat="1" ht="10.8" thickBot="1" x14ac:dyDescent="0.25">
      <c r="A9" s="3"/>
      <c r="B9" s="55" t="s">
        <v>43</v>
      </c>
      <c r="C9" s="35" t="s">
        <v>4</v>
      </c>
      <c r="D9" s="69" t="s">
        <v>44</v>
      </c>
      <c r="E9" s="36" t="s">
        <v>45</v>
      </c>
      <c r="F9" s="37">
        <v>20</v>
      </c>
      <c r="G9" s="70">
        <v>108.12</v>
      </c>
      <c r="H9" s="38">
        <f t="shared" ref="H9:H75" si="0">G9*F9</f>
        <v>2162.4</v>
      </c>
      <c r="I9" s="39">
        <v>24.35</v>
      </c>
      <c r="J9" s="40">
        <f t="shared" ref="J9:J75" si="1">G9*(1-I9%)</f>
        <v>81.792779999999993</v>
      </c>
      <c r="K9" s="40">
        <f t="shared" ref="K9:K75" si="2">J9*F9</f>
        <v>1635.8555999999999</v>
      </c>
      <c r="L9" s="41">
        <f t="shared" ref="L9:L75" si="3">ROUND(J9*$F$7,0)</f>
        <v>0</v>
      </c>
      <c r="M9" s="41">
        <f t="shared" ref="M9:M75" si="4">L9*F9</f>
        <v>0</v>
      </c>
      <c r="N9" s="66" t="s">
        <v>46</v>
      </c>
    </row>
    <row r="10" spans="1:67" ht="10.8" thickBot="1" x14ac:dyDescent="0.25">
      <c r="B10" s="55" t="s">
        <v>43</v>
      </c>
      <c r="C10" s="35" t="s">
        <v>4</v>
      </c>
      <c r="D10" s="71" t="s">
        <v>47</v>
      </c>
      <c r="E10" s="36" t="s">
        <v>48</v>
      </c>
      <c r="F10" s="37">
        <v>4</v>
      </c>
      <c r="G10" s="72">
        <v>135.68</v>
      </c>
      <c r="H10" s="38">
        <f t="shared" si="0"/>
        <v>542.72</v>
      </c>
      <c r="I10" s="39">
        <v>22.61</v>
      </c>
      <c r="J10" s="40">
        <f t="shared" si="1"/>
        <v>105.00275200000002</v>
      </c>
      <c r="K10" s="40">
        <f t="shared" si="2"/>
        <v>420.01100800000006</v>
      </c>
      <c r="L10" s="41">
        <f t="shared" si="3"/>
        <v>0</v>
      </c>
      <c r="M10" s="41">
        <f t="shared" si="4"/>
        <v>0</v>
      </c>
      <c r="N10" s="66" t="s">
        <v>49</v>
      </c>
    </row>
    <row r="11" spans="1:67" x14ac:dyDescent="0.2">
      <c r="B11" s="55" t="s">
        <v>43</v>
      </c>
      <c r="C11" s="35" t="s">
        <v>4</v>
      </c>
      <c r="D11" s="73" t="s">
        <v>50</v>
      </c>
      <c r="E11" s="36" t="s">
        <v>51</v>
      </c>
      <c r="F11" s="37">
        <v>3</v>
      </c>
      <c r="G11" s="74">
        <v>3292.78</v>
      </c>
      <c r="H11" s="38">
        <f t="shared" si="0"/>
        <v>9878.34</v>
      </c>
      <c r="I11" s="39">
        <v>37.799999999999997</v>
      </c>
      <c r="J11" s="40">
        <f t="shared" si="1"/>
        <v>2048.1091600000004</v>
      </c>
      <c r="K11" s="40">
        <f t="shared" si="2"/>
        <v>6144.3274800000017</v>
      </c>
      <c r="L11" s="41">
        <f t="shared" si="3"/>
        <v>0</v>
      </c>
      <c r="M11" s="41">
        <f t="shared" si="4"/>
        <v>0</v>
      </c>
      <c r="N11" s="66" t="s">
        <v>52</v>
      </c>
    </row>
    <row r="12" spans="1:67" x14ac:dyDescent="0.2">
      <c r="B12" s="48" t="s">
        <v>28</v>
      </c>
      <c r="C12" s="49" t="s">
        <v>4</v>
      </c>
      <c r="D12" s="75" t="s">
        <v>53</v>
      </c>
      <c r="E12" s="50" t="s">
        <v>54</v>
      </c>
      <c r="F12" s="50">
        <v>3</v>
      </c>
      <c r="G12" s="76">
        <v>272.55</v>
      </c>
      <c r="H12" s="51">
        <f t="shared" si="0"/>
        <v>817.65000000000009</v>
      </c>
      <c r="I12" s="52">
        <v>21.72</v>
      </c>
      <c r="J12" s="53">
        <f t="shared" si="1"/>
        <v>213.35214000000002</v>
      </c>
      <c r="K12" s="53">
        <f t="shared" si="2"/>
        <v>640.05642000000012</v>
      </c>
      <c r="L12" s="54">
        <f t="shared" si="3"/>
        <v>0</v>
      </c>
      <c r="M12" s="54">
        <f t="shared" si="4"/>
        <v>0</v>
      </c>
      <c r="N12" s="68" t="s">
        <v>3</v>
      </c>
    </row>
    <row r="13" spans="1:67" ht="10.8" thickBot="1" x14ac:dyDescent="0.25">
      <c r="B13" s="542" t="s">
        <v>43</v>
      </c>
      <c r="C13" s="543" t="s">
        <v>4</v>
      </c>
      <c r="D13" s="544" t="s">
        <v>55</v>
      </c>
      <c r="E13" s="545" t="s">
        <v>56</v>
      </c>
      <c r="F13" s="545">
        <v>3</v>
      </c>
      <c r="G13" s="546">
        <v>0</v>
      </c>
      <c r="H13" s="547">
        <f t="shared" si="0"/>
        <v>0</v>
      </c>
      <c r="I13" s="548">
        <f>$F$1</f>
        <v>0</v>
      </c>
      <c r="J13" s="549">
        <f t="shared" si="1"/>
        <v>0</v>
      </c>
      <c r="K13" s="549">
        <f t="shared" si="2"/>
        <v>0</v>
      </c>
      <c r="L13" s="550">
        <f t="shared" si="3"/>
        <v>0</v>
      </c>
      <c r="M13" s="550">
        <f t="shared" si="4"/>
        <v>0</v>
      </c>
      <c r="N13" s="551" t="s">
        <v>57</v>
      </c>
    </row>
    <row r="14" spans="1:67" x14ac:dyDescent="0.2">
      <c r="B14" s="55" t="s">
        <v>43</v>
      </c>
      <c r="C14" s="35" t="s">
        <v>4</v>
      </c>
      <c r="D14" s="517" t="s">
        <v>58</v>
      </c>
      <c r="E14" s="36" t="s">
        <v>59</v>
      </c>
      <c r="F14" s="37">
        <v>3</v>
      </c>
      <c r="G14" s="518">
        <v>2975.3</v>
      </c>
      <c r="H14" s="38">
        <f t="shared" ref="H14:H16" si="5">G14*F14</f>
        <v>8925.9000000000015</v>
      </c>
      <c r="I14" s="39">
        <v>62.68</v>
      </c>
      <c r="J14" s="40">
        <f t="shared" ref="J14:J16" si="6">G14*(1-I14%)</f>
        <v>1110.3819599999999</v>
      </c>
      <c r="K14" s="40">
        <f t="shared" ref="K14:K16" si="7">J14*F14</f>
        <v>3331.14588</v>
      </c>
      <c r="L14" s="41">
        <f t="shared" ref="L14:L16" si="8">ROUND(J14*$F$7,0)</f>
        <v>0</v>
      </c>
      <c r="M14" s="41">
        <f t="shared" ref="M14:M16" si="9">L14*F14</f>
        <v>0</v>
      </c>
      <c r="N14" s="66" t="s">
        <v>52</v>
      </c>
    </row>
    <row r="15" spans="1:67" x14ac:dyDescent="0.2">
      <c r="B15" s="48" t="s">
        <v>28</v>
      </c>
      <c r="C15" s="49" t="s">
        <v>4</v>
      </c>
      <c r="D15" s="519" t="s">
        <v>60</v>
      </c>
      <c r="E15" s="50" t="s">
        <v>61</v>
      </c>
      <c r="F15" s="50">
        <v>3</v>
      </c>
      <c r="G15" s="520">
        <v>246.1</v>
      </c>
      <c r="H15" s="51">
        <f t="shared" si="5"/>
        <v>738.3</v>
      </c>
      <c r="I15" s="52">
        <v>21.72</v>
      </c>
      <c r="J15" s="53">
        <f t="shared" si="6"/>
        <v>192.64708000000002</v>
      </c>
      <c r="K15" s="53">
        <f t="shared" si="7"/>
        <v>577.94124000000011</v>
      </c>
      <c r="L15" s="54">
        <f t="shared" si="8"/>
        <v>0</v>
      </c>
      <c r="M15" s="54">
        <f t="shared" si="9"/>
        <v>0</v>
      </c>
      <c r="N15" s="68" t="s">
        <v>3</v>
      </c>
    </row>
    <row r="16" spans="1:67" ht="10.8" thickBot="1" x14ac:dyDescent="0.25">
      <c r="B16" s="56" t="s">
        <v>43</v>
      </c>
      <c r="C16" s="42" t="s">
        <v>4</v>
      </c>
      <c r="D16" s="521" t="s">
        <v>55</v>
      </c>
      <c r="E16" s="43" t="s">
        <v>56</v>
      </c>
      <c r="F16" s="43">
        <v>3</v>
      </c>
      <c r="G16" s="522">
        <v>0</v>
      </c>
      <c r="H16" s="44">
        <f t="shared" si="5"/>
        <v>0</v>
      </c>
      <c r="I16" s="45">
        <f>$F$1</f>
        <v>0</v>
      </c>
      <c r="J16" s="46">
        <f t="shared" si="6"/>
        <v>0</v>
      </c>
      <c r="K16" s="46">
        <f t="shared" si="7"/>
        <v>0</v>
      </c>
      <c r="L16" s="47">
        <f t="shared" si="8"/>
        <v>0</v>
      </c>
      <c r="M16" s="47">
        <f t="shared" si="9"/>
        <v>0</v>
      </c>
      <c r="N16" s="67" t="s">
        <v>57</v>
      </c>
    </row>
    <row r="17" spans="1:14" s="11" customFormat="1" x14ac:dyDescent="0.2">
      <c r="A17" s="3"/>
      <c r="B17" s="552" t="s">
        <v>457</v>
      </c>
      <c r="C17" s="553" t="s">
        <v>4</v>
      </c>
      <c r="D17" s="554" t="s">
        <v>58</v>
      </c>
      <c r="E17" s="555" t="s">
        <v>59</v>
      </c>
      <c r="F17" s="556">
        <v>4</v>
      </c>
      <c r="G17" s="557">
        <v>2975.3</v>
      </c>
      <c r="H17" s="558">
        <f t="shared" si="0"/>
        <v>11901.2</v>
      </c>
      <c r="I17" s="559">
        <v>71.08</v>
      </c>
      <c r="J17" s="560">
        <f t="shared" si="1"/>
        <v>860.45676000000014</v>
      </c>
      <c r="K17" s="560">
        <f t="shared" si="2"/>
        <v>3441.8270400000006</v>
      </c>
      <c r="L17" s="561">
        <f t="shared" si="3"/>
        <v>0</v>
      </c>
      <c r="M17" s="561">
        <f t="shared" si="4"/>
        <v>0</v>
      </c>
      <c r="N17" s="562" t="s">
        <v>52</v>
      </c>
    </row>
    <row r="18" spans="1:14" x14ac:dyDescent="0.2">
      <c r="B18" s="48" t="s">
        <v>28</v>
      </c>
      <c r="C18" s="49" t="s">
        <v>4</v>
      </c>
      <c r="D18" s="77" t="s">
        <v>60</v>
      </c>
      <c r="E18" s="50" t="s">
        <v>61</v>
      </c>
      <c r="F18" s="50">
        <v>4</v>
      </c>
      <c r="G18" s="78">
        <v>246.1</v>
      </c>
      <c r="H18" s="51">
        <f t="shared" si="0"/>
        <v>984.4</v>
      </c>
      <c r="I18" s="52">
        <v>21.72</v>
      </c>
      <c r="J18" s="53">
        <f t="shared" si="1"/>
        <v>192.64708000000002</v>
      </c>
      <c r="K18" s="53">
        <f t="shared" si="2"/>
        <v>770.58832000000007</v>
      </c>
      <c r="L18" s="54">
        <f t="shared" si="3"/>
        <v>0</v>
      </c>
      <c r="M18" s="54">
        <f t="shared" si="4"/>
        <v>0</v>
      </c>
      <c r="N18" s="68" t="s">
        <v>3</v>
      </c>
    </row>
    <row r="19" spans="1:14" ht="10.8" thickBot="1" x14ac:dyDescent="0.25">
      <c r="B19" s="56" t="s">
        <v>43</v>
      </c>
      <c r="C19" s="42" t="s">
        <v>4</v>
      </c>
      <c r="D19" s="79" t="s">
        <v>55</v>
      </c>
      <c r="E19" s="43" t="s">
        <v>56</v>
      </c>
      <c r="F19" s="43">
        <v>4</v>
      </c>
      <c r="G19" s="80">
        <v>0</v>
      </c>
      <c r="H19" s="44">
        <f t="shared" si="0"/>
        <v>0</v>
      </c>
      <c r="I19" s="45">
        <f>$F$1</f>
        <v>0</v>
      </c>
      <c r="J19" s="46">
        <f t="shared" si="1"/>
        <v>0</v>
      </c>
      <c r="K19" s="46">
        <f t="shared" si="2"/>
        <v>0</v>
      </c>
      <c r="L19" s="47">
        <f t="shared" si="3"/>
        <v>0</v>
      </c>
      <c r="M19" s="47">
        <f t="shared" si="4"/>
        <v>0</v>
      </c>
      <c r="N19" s="67" t="s">
        <v>57</v>
      </c>
    </row>
    <row r="20" spans="1:14" x14ac:dyDescent="0.2">
      <c r="B20" s="552" t="s">
        <v>457</v>
      </c>
      <c r="C20" s="553" t="s">
        <v>4</v>
      </c>
      <c r="D20" s="554" t="s">
        <v>62</v>
      </c>
      <c r="E20" s="555" t="s">
        <v>63</v>
      </c>
      <c r="F20" s="556">
        <v>7</v>
      </c>
      <c r="G20" s="557">
        <v>2252.39</v>
      </c>
      <c r="H20" s="558">
        <f t="shared" si="0"/>
        <v>15766.73</v>
      </c>
      <c r="I20" s="559">
        <v>64.58</v>
      </c>
      <c r="J20" s="560">
        <f t="shared" si="1"/>
        <v>797.79653800000017</v>
      </c>
      <c r="K20" s="560">
        <f t="shared" si="2"/>
        <v>5584.5757660000008</v>
      </c>
      <c r="L20" s="561">
        <f t="shared" si="3"/>
        <v>0</v>
      </c>
      <c r="M20" s="561">
        <f t="shared" si="4"/>
        <v>0</v>
      </c>
      <c r="N20" s="562" t="s">
        <v>64</v>
      </c>
    </row>
    <row r="21" spans="1:14" x14ac:dyDescent="0.2">
      <c r="B21" s="48" t="s">
        <v>28</v>
      </c>
      <c r="C21" s="49" t="s">
        <v>4</v>
      </c>
      <c r="D21" s="81" t="s">
        <v>65</v>
      </c>
      <c r="E21" s="50" t="s">
        <v>66</v>
      </c>
      <c r="F21" s="50">
        <v>7</v>
      </c>
      <c r="G21" s="82">
        <v>186.3</v>
      </c>
      <c r="H21" s="51">
        <f t="shared" si="0"/>
        <v>1304.1000000000001</v>
      </c>
      <c r="I21" s="52">
        <v>21.72</v>
      </c>
      <c r="J21" s="53">
        <f t="shared" si="1"/>
        <v>145.83564000000001</v>
      </c>
      <c r="K21" s="53">
        <f t="shared" si="2"/>
        <v>1020.8494800000001</v>
      </c>
      <c r="L21" s="54">
        <f t="shared" si="3"/>
        <v>0</v>
      </c>
      <c r="M21" s="54">
        <f t="shared" si="4"/>
        <v>0</v>
      </c>
      <c r="N21" s="68" t="s">
        <v>3</v>
      </c>
    </row>
    <row r="22" spans="1:14" ht="10.8" thickBot="1" x14ac:dyDescent="0.25">
      <c r="B22" s="56" t="s">
        <v>43</v>
      </c>
      <c r="C22" s="42" t="s">
        <v>4</v>
      </c>
      <c r="D22" s="83" t="s">
        <v>55</v>
      </c>
      <c r="E22" s="43" t="s">
        <v>56</v>
      </c>
      <c r="F22" s="43">
        <v>7</v>
      </c>
      <c r="G22" s="84">
        <v>0</v>
      </c>
      <c r="H22" s="44">
        <f t="shared" si="0"/>
        <v>0</v>
      </c>
      <c r="I22" s="45">
        <f>$F$1</f>
        <v>0</v>
      </c>
      <c r="J22" s="46">
        <f t="shared" si="1"/>
        <v>0</v>
      </c>
      <c r="K22" s="46">
        <f t="shared" si="2"/>
        <v>0</v>
      </c>
      <c r="L22" s="47">
        <f t="shared" si="3"/>
        <v>0</v>
      </c>
      <c r="M22" s="47">
        <f t="shared" si="4"/>
        <v>0</v>
      </c>
      <c r="N22" s="67" t="s">
        <v>57</v>
      </c>
    </row>
    <row r="23" spans="1:14" x14ac:dyDescent="0.2">
      <c r="B23" s="55" t="s">
        <v>43</v>
      </c>
      <c r="C23" s="35" t="s">
        <v>4</v>
      </c>
      <c r="D23" s="517" t="s">
        <v>67</v>
      </c>
      <c r="E23" s="36" t="s">
        <v>68</v>
      </c>
      <c r="F23" s="37">
        <v>4</v>
      </c>
      <c r="G23" s="518">
        <v>1527.88</v>
      </c>
      <c r="H23" s="38">
        <f t="shared" ref="H23:H28" si="10">G23*F23</f>
        <v>6111.52</v>
      </c>
      <c r="I23" s="39">
        <v>27.85</v>
      </c>
      <c r="J23" s="40">
        <f t="shared" ref="J23:J28" si="11">G23*(1-I23%)</f>
        <v>1102.3654200000001</v>
      </c>
      <c r="K23" s="40">
        <f t="shared" ref="K23:K28" si="12">J23*F23</f>
        <v>4409.4616800000003</v>
      </c>
      <c r="L23" s="41">
        <f t="shared" ref="L23:L28" si="13">ROUND(J23*$F$7,0)</f>
        <v>0</v>
      </c>
      <c r="M23" s="41">
        <f t="shared" ref="M23:M28" si="14">L23*F23</f>
        <v>0</v>
      </c>
      <c r="N23" s="66" t="s">
        <v>49</v>
      </c>
    </row>
    <row r="24" spans="1:14" x14ac:dyDescent="0.2">
      <c r="B24" s="48" t="s">
        <v>28</v>
      </c>
      <c r="C24" s="49" t="s">
        <v>4</v>
      </c>
      <c r="D24" s="519" t="s">
        <v>69</v>
      </c>
      <c r="E24" s="50" t="s">
        <v>70</v>
      </c>
      <c r="F24" s="50">
        <v>4</v>
      </c>
      <c r="G24" s="520">
        <v>126.5</v>
      </c>
      <c r="H24" s="51">
        <f t="shared" si="10"/>
        <v>506</v>
      </c>
      <c r="I24" s="52">
        <f>$F$6</f>
        <v>21.72</v>
      </c>
      <c r="J24" s="53">
        <f t="shared" si="11"/>
        <v>99.024200000000008</v>
      </c>
      <c r="K24" s="53">
        <f t="shared" si="12"/>
        <v>396.09680000000003</v>
      </c>
      <c r="L24" s="54">
        <f t="shared" si="13"/>
        <v>0</v>
      </c>
      <c r="M24" s="54">
        <f t="shared" si="14"/>
        <v>0</v>
      </c>
      <c r="N24" s="68" t="s">
        <v>3</v>
      </c>
    </row>
    <row r="25" spans="1:14" x14ac:dyDescent="0.2">
      <c r="B25" s="56" t="s">
        <v>43</v>
      </c>
      <c r="C25" s="42" t="s">
        <v>71</v>
      </c>
      <c r="D25" s="521" t="s">
        <v>72</v>
      </c>
      <c r="E25" s="43" t="s">
        <v>73</v>
      </c>
      <c r="F25" s="43">
        <v>4</v>
      </c>
      <c r="G25" s="522">
        <v>0</v>
      </c>
      <c r="H25" s="44">
        <f t="shared" si="10"/>
        <v>0</v>
      </c>
      <c r="I25" s="45">
        <f>$F$1</f>
        <v>0</v>
      </c>
      <c r="J25" s="46">
        <f t="shared" si="11"/>
        <v>0</v>
      </c>
      <c r="K25" s="46">
        <f t="shared" si="12"/>
        <v>0</v>
      </c>
      <c r="L25" s="47">
        <f t="shared" si="13"/>
        <v>0</v>
      </c>
      <c r="M25" s="47">
        <f t="shared" si="14"/>
        <v>0</v>
      </c>
      <c r="N25" s="67" t="s">
        <v>49</v>
      </c>
    </row>
    <row r="26" spans="1:14" x14ac:dyDescent="0.2">
      <c r="B26" s="56" t="s">
        <v>43</v>
      </c>
      <c r="C26" s="42" t="s">
        <v>71</v>
      </c>
      <c r="D26" s="521" t="s">
        <v>74</v>
      </c>
      <c r="E26" s="43" t="s">
        <v>75</v>
      </c>
      <c r="F26" s="43">
        <v>4</v>
      </c>
      <c r="G26" s="522">
        <v>0</v>
      </c>
      <c r="H26" s="44">
        <f t="shared" si="10"/>
        <v>0</v>
      </c>
      <c r="I26" s="45">
        <f>$F$1</f>
        <v>0</v>
      </c>
      <c r="J26" s="46">
        <f t="shared" si="11"/>
        <v>0</v>
      </c>
      <c r="K26" s="46">
        <f t="shared" si="12"/>
        <v>0</v>
      </c>
      <c r="L26" s="47">
        <f t="shared" si="13"/>
        <v>0</v>
      </c>
      <c r="M26" s="47">
        <f t="shared" si="14"/>
        <v>0</v>
      </c>
      <c r="N26" s="67" t="s">
        <v>76</v>
      </c>
    </row>
    <row r="27" spans="1:14" x14ac:dyDescent="0.2">
      <c r="B27" s="56" t="s">
        <v>43</v>
      </c>
      <c r="C27" s="42" t="s">
        <v>4</v>
      </c>
      <c r="D27" s="521" t="s">
        <v>55</v>
      </c>
      <c r="E27" s="43" t="s">
        <v>56</v>
      </c>
      <c r="F27" s="43">
        <v>4</v>
      </c>
      <c r="G27" s="522">
        <v>0</v>
      </c>
      <c r="H27" s="44">
        <f t="shared" si="10"/>
        <v>0</v>
      </c>
      <c r="I27" s="45">
        <f>$F$1</f>
        <v>0</v>
      </c>
      <c r="J27" s="46">
        <f t="shared" si="11"/>
        <v>0</v>
      </c>
      <c r="K27" s="46">
        <f t="shared" si="12"/>
        <v>0</v>
      </c>
      <c r="L27" s="47">
        <f t="shared" si="13"/>
        <v>0</v>
      </c>
      <c r="M27" s="47">
        <f t="shared" si="14"/>
        <v>0</v>
      </c>
      <c r="N27" s="67" t="s">
        <v>57</v>
      </c>
    </row>
    <row r="28" spans="1:14" ht="10.8" thickBot="1" x14ac:dyDescent="0.25">
      <c r="B28" s="56" t="s">
        <v>43</v>
      </c>
      <c r="C28" s="42" t="s">
        <v>4</v>
      </c>
      <c r="D28" s="521" t="s">
        <v>77</v>
      </c>
      <c r="E28" s="43" t="s">
        <v>78</v>
      </c>
      <c r="F28" s="43">
        <v>4</v>
      </c>
      <c r="G28" s="522">
        <v>0</v>
      </c>
      <c r="H28" s="44">
        <f t="shared" si="10"/>
        <v>0</v>
      </c>
      <c r="I28" s="45">
        <f>$F$1</f>
        <v>0</v>
      </c>
      <c r="J28" s="46">
        <f t="shared" si="11"/>
        <v>0</v>
      </c>
      <c r="K28" s="46">
        <f t="shared" si="12"/>
        <v>0</v>
      </c>
      <c r="L28" s="47">
        <f t="shared" si="13"/>
        <v>0</v>
      </c>
      <c r="M28" s="47">
        <f t="shared" si="14"/>
        <v>0</v>
      </c>
      <c r="N28" s="67" t="s">
        <v>49</v>
      </c>
    </row>
    <row r="29" spans="1:14" x14ac:dyDescent="0.2">
      <c r="B29" s="55" t="s">
        <v>43</v>
      </c>
      <c r="C29" s="35" t="s">
        <v>4</v>
      </c>
      <c r="D29" s="517" t="s">
        <v>79</v>
      </c>
      <c r="E29" s="36" t="s">
        <v>80</v>
      </c>
      <c r="F29" s="37">
        <v>1</v>
      </c>
      <c r="G29" s="518">
        <v>1763.84</v>
      </c>
      <c r="H29" s="38">
        <f t="shared" si="0"/>
        <v>1763.84</v>
      </c>
      <c r="I29" s="39">
        <v>27.85</v>
      </c>
      <c r="J29" s="40">
        <f t="shared" si="1"/>
        <v>1272.6105600000001</v>
      </c>
      <c r="K29" s="40">
        <f t="shared" si="2"/>
        <v>1272.6105600000001</v>
      </c>
      <c r="L29" s="41">
        <f t="shared" si="3"/>
        <v>0</v>
      </c>
      <c r="M29" s="41">
        <f t="shared" si="4"/>
        <v>0</v>
      </c>
      <c r="N29" s="66" t="s">
        <v>49</v>
      </c>
    </row>
    <row r="30" spans="1:14" x14ac:dyDescent="0.2">
      <c r="B30" s="48" t="s">
        <v>28</v>
      </c>
      <c r="C30" s="49" t="s">
        <v>4</v>
      </c>
      <c r="D30" s="519" t="s">
        <v>81</v>
      </c>
      <c r="E30" s="50" t="s">
        <v>70</v>
      </c>
      <c r="F30" s="50">
        <v>1</v>
      </c>
      <c r="G30" s="520">
        <v>146.05000000000001</v>
      </c>
      <c r="H30" s="51">
        <f t="shared" si="0"/>
        <v>146.05000000000001</v>
      </c>
      <c r="I30" s="52">
        <f>$F$6</f>
        <v>21.72</v>
      </c>
      <c r="J30" s="53">
        <f t="shared" si="1"/>
        <v>114.32794000000001</v>
      </c>
      <c r="K30" s="53">
        <f t="shared" si="2"/>
        <v>114.32794000000001</v>
      </c>
      <c r="L30" s="54">
        <f t="shared" si="3"/>
        <v>0</v>
      </c>
      <c r="M30" s="54">
        <f t="shared" si="4"/>
        <v>0</v>
      </c>
      <c r="N30" s="68" t="s">
        <v>3</v>
      </c>
    </row>
    <row r="31" spans="1:14" x14ac:dyDescent="0.2">
      <c r="B31" s="56" t="s">
        <v>43</v>
      </c>
      <c r="C31" s="42" t="s">
        <v>71</v>
      </c>
      <c r="D31" s="521" t="s">
        <v>72</v>
      </c>
      <c r="E31" s="43" t="s">
        <v>73</v>
      </c>
      <c r="F31" s="43">
        <v>1</v>
      </c>
      <c r="G31" s="522">
        <v>0</v>
      </c>
      <c r="H31" s="44">
        <f t="shared" si="0"/>
        <v>0</v>
      </c>
      <c r="I31" s="45">
        <f>$F$1</f>
        <v>0</v>
      </c>
      <c r="J31" s="46">
        <f t="shared" si="1"/>
        <v>0</v>
      </c>
      <c r="K31" s="46">
        <f t="shared" si="2"/>
        <v>0</v>
      </c>
      <c r="L31" s="47">
        <f t="shared" si="3"/>
        <v>0</v>
      </c>
      <c r="M31" s="47">
        <f t="shared" si="4"/>
        <v>0</v>
      </c>
      <c r="N31" s="67" t="s">
        <v>49</v>
      </c>
    </row>
    <row r="32" spans="1:14" x14ac:dyDescent="0.2">
      <c r="B32" s="56" t="s">
        <v>43</v>
      </c>
      <c r="C32" s="42" t="s">
        <v>71</v>
      </c>
      <c r="D32" s="521" t="s">
        <v>82</v>
      </c>
      <c r="E32" s="43" t="s">
        <v>83</v>
      </c>
      <c r="F32" s="43">
        <v>1</v>
      </c>
      <c r="G32" s="522">
        <v>0</v>
      </c>
      <c r="H32" s="44">
        <f t="shared" si="0"/>
        <v>0</v>
      </c>
      <c r="I32" s="45">
        <f>$F$1</f>
        <v>0</v>
      </c>
      <c r="J32" s="46">
        <f t="shared" si="1"/>
        <v>0</v>
      </c>
      <c r="K32" s="46">
        <f t="shared" si="2"/>
        <v>0</v>
      </c>
      <c r="L32" s="47">
        <f t="shared" si="3"/>
        <v>0</v>
      </c>
      <c r="M32" s="47">
        <f t="shared" si="4"/>
        <v>0</v>
      </c>
      <c r="N32" s="67" t="s">
        <v>76</v>
      </c>
    </row>
    <row r="33" spans="2:14" x14ac:dyDescent="0.2">
      <c r="B33" s="56" t="s">
        <v>43</v>
      </c>
      <c r="C33" s="42" t="s">
        <v>4</v>
      </c>
      <c r="D33" s="521" t="s">
        <v>55</v>
      </c>
      <c r="E33" s="43" t="s">
        <v>56</v>
      </c>
      <c r="F33" s="43">
        <v>1</v>
      </c>
      <c r="G33" s="522">
        <v>0</v>
      </c>
      <c r="H33" s="44">
        <f t="shared" si="0"/>
        <v>0</v>
      </c>
      <c r="I33" s="45">
        <f>$F$1</f>
        <v>0</v>
      </c>
      <c r="J33" s="46">
        <f t="shared" si="1"/>
        <v>0</v>
      </c>
      <c r="K33" s="46">
        <f t="shared" si="2"/>
        <v>0</v>
      </c>
      <c r="L33" s="47">
        <f t="shared" si="3"/>
        <v>0</v>
      </c>
      <c r="M33" s="47">
        <f t="shared" si="4"/>
        <v>0</v>
      </c>
      <c r="N33" s="67" t="s">
        <v>57</v>
      </c>
    </row>
    <row r="34" spans="2:14" ht="10.8" thickBot="1" x14ac:dyDescent="0.25">
      <c r="B34" s="56" t="s">
        <v>43</v>
      </c>
      <c r="C34" s="42" t="s">
        <v>4</v>
      </c>
      <c r="D34" s="521" t="s">
        <v>77</v>
      </c>
      <c r="E34" s="43" t="s">
        <v>78</v>
      </c>
      <c r="F34" s="43">
        <v>1</v>
      </c>
      <c r="G34" s="522">
        <v>0</v>
      </c>
      <c r="H34" s="44">
        <f t="shared" si="0"/>
        <v>0</v>
      </c>
      <c r="I34" s="45">
        <f>$F$1</f>
        <v>0</v>
      </c>
      <c r="J34" s="46">
        <f t="shared" si="1"/>
        <v>0</v>
      </c>
      <c r="K34" s="46">
        <f t="shared" si="2"/>
        <v>0</v>
      </c>
      <c r="L34" s="47">
        <f t="shared" si="3"/>
        <v>0</v>
      </c>
      <c r="M34" s="47">
        <f t="shared" si="4"/>
        <v>0</v>
      </c>
      <c r="N34" s="67" t="s">
        <v>49</v>
      </c>
    </row>
    <row r="35" spans="2:14" x14ac:dyDescent="0.2">
      <c r="B35" s="552" t="s">
        <v>457</v>
      </c>
      <c r="C35" s="553" t="s">
        <v>4</v>
      </c>
      <c r="D35" s="554" t="s">
        <v>84</v>
      </c>
      <c r="E35" s="555" t="s">
        <v>85</v>
      </c>
      <c r="F35" s="556">
        <v>32</v>
      </c>
      <c r="G35" s="557">
        <v>799.22</v>
      </c>
      <c r="H35" s="558">
        <f t="shared" si="0"/>
        <v>25575.040000000001</v>
      </c>
      <c r="I35" s="559">
        <v>69.260000000000005</v>
      </c>
      <c r="J35" s="560">
        <f t="shared" si="1"/>
        <v>245.68022799999991</v>
      </c>
      <c r="K35" s="560">
        <f t="shared" si="2"/>
        <v>7861.7672959999973</v>
      </c>
      <c r="L35" s="561">
        <f t="shared" si="3"/>
        <v>0</v>
      </c>
      <c r="M35" s="561">
        <f t="shared" si="4"/>
        <v>0</v>
      </c>
      <c r="N35" s="562" t="s">
        <v>49</v>
      </c>
    </row>
    <row r="36" spans="2:14" x14ac:dyDescent="0.2">
      <c r="B36" s="48" t="s">
        <v>28</v>
      </c>
      <c r="C36" s="49" t="s">
        <v>4</v>
      </c>
      <c r="D36" s="85" t="s">
        <v>86</v>
      </c>
      <c r="E36" s="50" t="s">
        <v>87</v>
      </c>
      <c r="F36" s="50">
        <v>32</v>
      </c>
      <c r="G36" s="86">
        <v>40.25</v>
      </c>
      <c r="H36" s="51">
        <f t="shared" si="0"/>
        <v>1288</v>
      </c>
      <c r="I36" s="52">
        <f>$F$6</f>
        <v>21.72</v>
      </c>
      <c r="J36" s="53">
        <f t="shared" si="1"/>
        <v>31.507700000000003</v>
      </c>
      <c r="K36" s="53">
        <f t="shared" si="2"/>
        <v>1008.2464000000001</v>
      </c>
      <c r="L36" s="54">
        <f t="shared" si="3"/>
        <v>0</v>
      </c>
      <c r="M36" s="54">
        <f t="shared" si="4"/>
        <v>0</v>
      </c>
      <c r="N36" s="68" t="s">
        <v>3</v>
      </c>
    </row>
    <row r="37" spans="2:14" x14ac:dyDescent="0.2">
      <c r="B37" s="56" t="s">
        <v>43</v>
      </c>
      <c r="C37" s="42" t="s">
        <v>71</v>
      </c>
      <c r="D37" s="87" t="s">
        <v>88</v>
      </c>
      <c r="E37" s="43" t="s">
        <v>89</v>
      </c>
      <c r="F37" s="43">
        <v>32</v>
      </c>
      <c r="G37" s="88">
        <v>0</v>
      </c>
      <c r="H37" s="44">
        <f t="shared" si="0"/>
        <v>0</v>
      </c>
      <c r="I37" s="45">
        <f t="shared" ref="I37:I41" si="15">$F$1</f>
        <v>0</v>
      </c>
      <c r="J37" s="46">
        <f t="shared" si="1"/>
        <v>0</v>
      </c>
      <c r="K37" s="46">
        <f t="shared" si="2"/>
        <v>0</v>
      </c>
      <c r="L37" s="47">
        <f t="shared" si="3"/>
        <v>0</v>
      </c>
      <c r="M37" s="47">
        <f t="shared" si="4"/>
        <v>0</v>
      </c>
      <c r="N37" s="67" t="s">
        <v>49</v>
      </c>
    </row>
    <row r="38" spans="2:14" x14ac:dyDescent="0.2">
      <c r="B38" s="56" t="s">
        <v>43</v>
      </c>
      <c r="C38" s="42" t="s">
        <v>71</v>
      </c>
      <c r="D38" s="89" t="s">
        <v>90</v>
      </c>
      <c r="E38" s="43" t="s">
        <v>91</v>
      </c>
      <c r="F38" s="43">
        <v>32</v>
      </c>
      <c r="G38" s="90">
        <v>0</v>
      </c>
      <c r="H38" s="44">
        <f t="shared" si="0"/>
        <v>0</v>
      </c>
      <c r="I38" s="45">
        <f t="shared" si="15"/>
        <v>0</v>
      </c>
      <c r="J38" s="46">
        <f t="shared" si="1"/>
        <v>0</v>
      </c>
      <c r="K38" s="46">
        <f t="shared" si="2"/>
        <v>0</v>
      </c>
      <c r="L38" s="47">
        <f t="shared" si="3"/>
        <v>0</v>
      </c>
      <c r="M38" s="47">
        <f t="shared" si="4"/>
        <v>0</v>
      </c>
      <c r="N38" s="67" t="s">
        <v>49</v>
      </c>
    </row>
    <row r="39" spans="2:14" x14ac:dyDescent="0.2">
      <c r="B39" s="56" t="s">
        <v>43</v>
      </c>
      <c r="C39" s="42" t="s">
        <v>71</v>
      </c>
      <c r="D39" s="91" t="s">
        <v>92</v>
      </c>
      <c r="E39" s="43" t="s">
        <v>93</v>
      </c>
      <c r="F39" s="43">
        <v>32</v>
      </c>
      <c r="G39" s="92">
        <v>0</v>
      </c>
      <c r="H39" s="44">
        <f t="shared" si="0"/>
        <v>0</v>
      </c>
      <c r="I39" s="45">
        <f t="shared" si="15"/>
        <v>0</v>
      </c>
      <c r="J39" s="46">
        <f t="shared" si="1"/>
        <v>0</v>
      </c>
      <c r="K39" s="46">
        <f t="shared" si="2"/>
        <v>0</v>
      </c>
      <c r="L39" s="47">
        <f t="shared" si="3"/>
        <v>0</v>
      </c>
      <c r="M39" s="47">
        <f t="shared" si="4"/>
        <v>0</v>
      </c>
      <c r="N39" s="67" t="s">
        <v>49</v>
      </c>
    </row>
    <row r="40" spans="2:14" x14ac:dyDescent="0.2">
      <c r="B40" s="56" t="s">
        <v>43</v>
      </c>
      <c r="C40" s="42" t="s">
        <v>4</v>
      </c>
      <c r="D40" s="93" t="s">
        <v>94</v>
      </c>
      <c r="E40" s="43" t="s">
        <v>95</v>
      </c>
      <c r="F40" s="43">
        <v>32</v>
      </c>
      <c r="G40" s="94">
        <v>0</v>
      </c>
      <c r="H40" s="44">
        <f t="shared" si="0"/>
        <v>0</v>
      </c>
      <c r="I40" s="45">
        <f t="shared" si="15"/>
        <v>0</v>
      </c>
      <c r="J40" s="46">
        <f t="shared" si="1"/>
        <v>0</v>
      </c>
      <c r="K40" s="46">
        <f t="shared" si="2"/>
        <v>0</v>
      </c>
      <c r="L40" s="47">
        <f t="shared" si="3"/>
        <v>0</v>
      </c>
      <c r="M40" s="47">
        <f t="shared" si="4"/>
        <v>0</v>
      </c>
      <c r="N40" s="67" t="s">
        <v>49</v>
      </c>
    </row>
    <row r="41" spans="2:14" ht="10.8" thickBot="1" x14ac:dyDescent="0.25">
      <c r="B41" s="56" t="s">
        <v>43</v>
      </c>
      <c r="C41" s="42" t="s">
        <v>71</v>
      </c>
      <c r="D41" s="95" t="s">
        <v>96</v>
      </c>
      <c r="E41" s="43" t="s">
        <v>97</v>
      </c>
      <c r="F41" s="43">
        <v>32</v>
      </c>
      <c r="G41" s="96">
        <v>0</v>
      </c>
      <c r="H41" s="44">
        <f t="shared" si="0"/>
        <v>0</v>
      </c>
      <c r="I41" s="45">
        <f t="shared" si="15"/>
        <v>0</v>
      </c>
      <c r="J41" s="46">
        <f t="shared" si="1"/>
        <v>0</v>
      </c>
      <c r="K41" s="46">
        <f t="shared" si="2"/>
        <v>0</v>
      </c>
      <c r="L41" s="47">
        <f t="shared" si="3"/>
        <v>0</v>
      </c>
      <c r="M41" s="47">
        <f t="shared" si="4"/>
        <v>0</v>
      </c>
      <c r="N41" s="67" t="s">
        <v>76</v>
      </c>
    </row>
    <row r="42" spans="2:14" x14ac:dyDescent="0.2">
      <c r="B42" s="541" t="s">
        <v>43</v>
      </c>
      <c r="C42" s="35" t="s">
        <v>4</v>
      </c>
      <c r="D42" s="97" t="s">
        <v>98</v>
      </c>
      <c r="E42" s="36" t="s">
        <v>99</v>
      </c>
      <c r="F42" s="37">
        <v>5</v>
      </c>
      <c r="G42" s="98">
        <v>5657.8</v>
      </c>
      <c r="H42" s="38">
        <f t="shared" si="0"/>
        <v>28289</v>
      </c>
      <c r="I42" s="39">
        <v>56.46</v>
      </c>
      <c r="J42" s="40">
        <f t="shared" si="1"/>
        <v>2463.4061200000001</v>
      </c>
      <c r="K42" s="40">
        <f t="shared" si="2"/>
        <v>12317.0306</v>
      </c>
      <c r="L42" s="41">
        <f t="shared" si="3"/>
        <v>0</v>
      </c>
      <c r="M42" s="41">
        <f t="shared" si="4"/>
        <v>0</v>
      </c>
      <c r="N42" s="66" t="s">
        <v>100</v>
      </c>
    </row>
    <row r="43" spans="2:14" x14ac:dyDescent="0.2">
      <c r="B43" s="48" t="s">
        <v>28</v>
      </c>
      <c r="C43" s="49" t="s">
        <v>4</v>
      </c>
      <c r="D43" s="99" t="s">
        <v>101</v>
      </c>
      <c r="E43" s="50" t="s">
        <v>102</v>
      </c>
      <c r="F43" s="50">
        <v>5</v>
      </c>
      <c r="G43" s="100">
        <v>466.9</v>
      </c>
      <c r="H43" s="51">
        <f t="shared" si="0"/>
        <v>2334.5</v>
      </c>
      <c r="I43" s="52">
        <f>$F$6</f>
        <v>21.72</v>
      </c>
      <c r="J43" s="53">
        <f t="shared" si="1"/>
        <v>365.48932000000002</v>
      </c>
      <c r="K43" s="53">
        <f t="shared" si="2"/>
        <v>1827.4466000000002</v>
      </c>
      <c r="L43" s="54">
        <f t="shared" si="3"/>
        <v>0</v>
      </c>
      <c r="M43" s="54">
        <f t="shared" si="4"/>
        <v>0</v>
      </c>
      <c r="N43" s="68" t="s">
        <v>3</v>
      </c>
    </row>
    <row r="44" spans="2:14" x14ac:dyDescent="0.2">
      <c r="B44" s="56" t="s">
        <v>43</v>
      </c>
      <c r="C44" s="42" t="s">
        <v>4</v>
      </c>
      <c r="D44" s="101" t="s">
        <v>103</v>
      </c>
      <c r="E44" s="43" t="s">
        <v>104</v>
      </c>
      <c r="F44" s="43">
        <v>5</v>
      </c>
      <c r="G44" s="102">
        <v>0</v>
      </c>
      <c r="H44" s="44">
        <f t="shared" si="0"/>
        <v>0</v>
      </c>
      <c r="I44" s="45">
        <f>$F$1</f>
        <v>0</v>
      </c>
      <c r="J44" s="46">
        <f t="shared" si="1"/>
        <v>0</v>
      </c>
      <c r="K44" s="46">
        <f t="shared" si="2"/>
        <v>0</v>
      </c>
      <c r="L44" s="47">
        <f t="shared" si="3"/>
        <v>0</v>
      </c>
      <c r="M44" s="47">
        <f t="shared" si="4"/>
        <v>0</v>
      </c>
      <c r="N44" s="67" t="s">
        <v>100</v>
      </c>
    </row>
    <row r="45" spans="2:14" x14ac:dyDescent="0.2">
      <c r="B45" s="523" t="s">
        <v>105</v>
      </c>
      <c r="C45" s="524" t="s">
        <v>4</v>
      </c>
      <c r="D45" s="525" t="s">
        <v>106</v>
      </c>
      <c r="E45" s="526" t="s">
        <v>107</v>
      </c>
      <c r="F45" s="526">
        <v>5</v>
      </c>
      <c r="G45" s="527">
        <v>1321.16</v>
      </c>
      <c r="H45" s="528">
        <f t="shared" si="0"/>
        <v>6605.8</v>
      </c>
      <c r="I45" s="52">
        <v>45.81</v>
      </c>
      <c r="J45" s="529">
        <f t="shared" si="1"/>
        <v>715.9366040000001</v>
      </c>
      <c r="K45" s="529">
        <f t="shared" si="2"/>
        <v>3579.6830200000004</v>
      </c>
      <c r="L45" s="530">
        <f t="shared" si="3"/>
        <v>0</v>
      </c>
      <c r="M45" s="530">
        <f t="shared" si="4"/>
        <v>0</v>
      </c>
      <c r="N45" s="531" t="s">
        <v>3</v>
      </c>
    </row>
    <row r="46" spans="2:14" x14ac:dyDescent="0.2">
      <c r="B46" s="56" t="s">
        <v>43</v>
      </c>
      <c r="C46" s="42" t="s">
        <v>71</v>
      </c>
      <c r="D46" s="103" t="s">
        <v>108</v>
      </c>
      <c r="E46" s="43" t="s">
        <v>109</v>
      </c>
      <c r="F46" s="43">
        <v>5</v>
      </c>
      <c r="G46" s="104">
        <v>0</v>
      </c>
      <c r="H46" s="44">
        <f t="shared" si="0"/>
        <v>0</v>
      </c>
      <c r="I46" s="45">
        <f t="shared" ref="I46:I52" si="16">$F$1</f>
        <v>0</v>
      </c>
      <c r="J46" s="46">
        <f t="shared" si="1"/>
        <v>0</v>
      </c>
      <c r="K46" s="46">
        <f t="shared" si="2"/>
        <v>0</v>
      </c>
      <c r="L46" s="47">
        <f t="shared" si="3"/>
        <v>0</v>
      </c>
      <c r="M46" s="47">
        <f t="shared" si="4"/>
        <v>0</v>
      </c>
      <c r="N46" s="67" t="s">
        <v>100</v>
      </c>
    </row>
    <row r="47" spans="2:14" x14ac:dyDescent="0.2">
      <c r="B47" s="56" t="s">
        <v>43</v>
      </c>
      <c r="C47" s="42" t="s">
        <v>71</v>
      </c>
      <c r="D47" s="105" t="s">
        <v>110</v>
      </c>
      <c r="E47" s="43" t="s">
        <v>111</v>
      </c>
      <c r="F47" s="43">
        <v>5</v>
      </c>
      <c r="G47" s="106">
        <v>0</v>
      </c>
      <c r="H47" s="44">
        <f t="shared" si="0"/>
        <v>0</v>
      </c>
      <c r="I47" s="45">
        <f t="shared" si="16"/>
        <v>0</v>
      </c>
      <c r="J47" s="46">
        <f t="shared" si="1"/>
        <v>0</v>
      </c>
      <c r="K47" s="46">
        <f t="shared" si="2"/>
        <v>0</v>
      </c>
      <c r="L47" s="47">
        <f t="shared" si="3"/>
        <v>0</v>
      </c>
      <c r="M47" s="47">
        <f t="shared" si="4"/>
        <v>0</v>
      </c>
      <c r="N47" s="67" t="s">
        <v>100</v>
      </c>
    </row>
    <row r="48" spans="2:14" x14ac:dyDescent="0.2">
      <c r="B48" s="56" t="s">
        <v>43</v>
      </c>
      <c r="C48" s="42" t="s">
        <v>4</v>
      </c>
      <c r="D48" s="107" t="s">
        <v>271</v>
      </c>
      <c r="E48" s="43" t="s">
        <v>272</v>
      </c>
      <c r="F48" s="43">
        <v>5</v>
      </c>
      <c r="G48" s="108">
        <v>0</v>
      </c>
      <c r="H48" s="44">
        <f t="shared" si="0"/>
        <v>0</v>
      </c>
      <c r="I48" s="45">
        <v>77.39</v>
      </c>
      <c r="J48" s="46">
        <f t="shared" si="1"/>
        <v>0</v>
      </c>
      <c r="K48" s="46">
        <f t="shared" si="2"/>
        <v>0</v>
      </c>
      <c r="L48" s="47">
        <f t="shared" si="3"/>
        <v>0</v>
      </c>
      <c r="M48" s="47">
        <f t="shared" si="4"/>
        <v>0</v>
      </c>
      <c r="N48" s="67" t="s">
        <v>100</v>
      </c>
    </row>
    <row r="49" spans="2:14" x14ac:dyDescent="0.2">
      <c r="B49" s="56" t="s">
        <v>43</v>
      </c>
      <c r="C49" s="42" t="s">
        <v>4</v>
      </c>
      <c r="D49" s="109" t="s">
        <v>114</v>
      </c>
      <c r="E49" s="43" t="s">
        <v>115</v>
      </c>
      <c r="F49" s="43">
        <v>5</v>
      </c>
      <c r="G49" s="110">
        <v>0</v>
      </c>
      <c r="H49" s="44">
        <f t="shared" si="0"/>
        <v>0</v>
      </c>
      <c r="I49" s="45">
        <f t="shared" si="16"/>
        <v>0</v>
      </c>
      <c r="J49" s="46">
        <f t="shared" si="1"/>
        <v>0</v>
      </c>
      <c r="K49" s="46">
        <f t="shared" si="2"/>
        <v>0</v>
      </c>
      <c r="L49" s="47">
        <f t="shared" si="3"/>
        <v>0</v>
      </c>
      <c r="M49" s="47">
        <f t="shared" si="4"/>
        <v>0</v>
      </c>
      <c r="N49" s="67" t="s">
        <v>100</v>
      </c>
    </row>
    <row r="50" spans="2:14" x14ac:dyDescent="0.2">
      <c r="B50" s="56" t="s">
        <v>43</v>
      </c>
      <c r="C50" s="42" t="s">
        <v>71</v>
      </c>
      <c r="D50" s="111" t="s">
        <v>116</v>
      </c>
      <c r="E50" s="43" t="s">
        <v>117</v>
      </c>
      <c r="F50" s="43">
        <v>5</v>
      </c>
      <c r="G50" s="112">
        <v>0</v>
      </c>
      <c r="H50" s="44">
        <f t="shared" si="0"/>
        <v>0</v>
      </c>
      <c r="I50" s="45">
        <f t="shared" si="16"/>
        <v>0</v>
      </c>
      <c r="J50" s="46">
        <f t="shared" si="1"/>
        <v>0</v>
      </c>
      <c r="K50" s="46">
        <f t="shared" si="2"/>
        <v>0</v>
      </c>
      <c r="L50" s="47">
        <f t="shared" si="3"/>
        <v>0</v>
      </c>
      <c r="M50" s="47">
        <f t="shared" si="4"/>
        <v>0</v>
      </c>
      <c r="N50" s="67" t="s">
        <v>100</v>
      </c>
    </row>
    <row r="51" spans="2:14" x14ac:dyDescent="0.2">
      <c r="B51" s="56" t="s">
        <v>43</v>
      </c>
      <c r="C51" s="42" t="s">
        <v>71</v>
      </c>
      <c r="D51" s="113" t="s">
        <v>118</v>
      </c>
      <c r="E51" s="43" t="s">
        <v>119</v>
      </c>
      <c r="F51" s="43">
        <v>5</v>
      </c>
      <c r="G51" s="114">
        <v>0</v>
      </c>
      <c r="H51" s="44">
        <f t="shared" si="0"/>
        <v>0</v>
      </c>
      <c r="I51" s="45">
        <f t="shared" si="16"/>
        <v>0</v>
      </c>
      <c r="J51" s="46">
        <f t="shared" si="1"/>
        <v>0</v>
      </c>
      <c r="K51" s="46">
        <f t="shared" si="2"/>
        <v>0</v>
      </c>
      <c r="L51" s="47">
        <f t="shared" si="3"/>
        <v>0</v>
      </c>
      <c r="M51" s="47">
        <f t="shared" si="4"/>
        <v>0</v>
      </c>
      <c r="N51" s="67" t="s">
        <v>100</v>
      </c>
    </row>
    <row r="52" spans="2:14" ht="10.8" thickBot="1" x14ac:dyDescent="0.25">
      <c r="B52" s="56" t="s">
        <v>43</v>
      </c>
      <c r="C52" s="42" t="s">
        <v>71</v>
      </c>
      <c r="D52" s="115" t="s">
        <v>120</v>
      </c>
      <c r="E52" s="43" t="s">
        <v>121</v>
      </c>
      <c r="F52" s="43">
        <v>5</v>
      </c>
      <c r="G52" s="116">
        <v>0</v>
      </c>
      <c r="H52" s="44">
        <f t="shared" si="0"/>
        <v>0</v>
      </c>
      <c r="I52" s="45">
        <f t="shared" si="16"/>
        <v>0</v>
      </c>
      <c r="J52" s="46">
        <f t="shared" si="1"/>
        <v>0</v>
      </c>
      <c r="K52" s="46">
        <f t="shared" si="2"/>
        <v>0</v>
      </c>
      <c r="L52" s="47">
        <f t="shared" si="3"/>
        <v>0</v>
      </c>
      <c r="M52" s="47">
        <f t="shared" si="4"/>
        <v>0</v>
      </c>
      <c r="N52" s="67" t="s">
        <v>100</v>
      </c>
    </row>
    <row r="53" spans="2:14" x14ac:dyDescent="0.2">
      <c r="B53" s="552" t="s">
        <v>456</v>
      </c>
      <c r="C53" s="553" t="s">
        <v>4</v>
      </c>
      <c r="D53" s="554" t="s">
        <v>122</v>
      </c>
      <c r="E53" s="555" t="s">
        <v>123</v>
      </c>
      <c r="F53" s="556">
        <v>2</v>
      </c>
      <c r="G53" s="557">
        <v>5379.88</v>
      </c>
      <c r="H53" s="558">
        <f t="shared" si="0"/>
        <v>10759.76</v>
      </c>
      <c r="I53" s="559">
        <v>61.83</v>
      </c>
      <c r="J53" s="560">
        <f t="shared" si="1"/>
        <v>2053.5001960000004</v>
      </c>
      <c r="K53" s="560">
        <f t="shared" si="2"/>
        <v>4107.0003920000008</v>
      </c>
      <c r="L53" s="561">
        <f t="shared" si="3"/>
        <v>0</v>
      </c>
      <c r="M53" s="561">
        <f t="shared" si="4"/>
        <v>0</v>
      </c>
      <c r="N53" s="562" t="s">
        <v>100</v>
      </c>
    </row>
    <row r="54" spans="2:14" ht="10.8" thickBot="1" x14ac:dyDescent="0.25">
      <c r="B54" s="48" t="s">
        <v>28</v>
      </c>
      <c r="C54" s="49" t="s">
        <v>4</v>
      </c>
      <c r="D54" s="117" t="s">
        <v>124</v>
      </c>
      <c r="E54" s="50" t="s">
        <v>125</v>
      </c>
      <c r="F54" s="50">
        <v>2</v>
      </c>
      <c r="G54" s="118">
        <v>466.9</v>
      </c>
      <c r="H54" s="51">
        <f t="shared" si="0"/>
        <v>933.8</v>
      </c>
      <c r="I54" s="52">
        <f>$F$6</f>
        <v>21.72</v>
      </c>
      <c r="J54" s="53">
        <f t="shared" si="1"/>
        <v>365.48932000000002</v>
      </c>
      <c r="K54" s="53">
        <f t="shared" si="2"/>
        <v>730.97864000000004</v>
      </c>
      <c r="L54" s="54">
        <f t="shared" si="3"/>
        <v>0</v>
      </c>
      <c r="M54" s="54">
        <f t="shared" si="4"/>
        <v>0</v>
      </c>
      <c r="N54" s="68" t="s">
        <v>3</v>
      </c>
    </row>
    <row r="55" spans="2:14" x14ac:dyDescent="0.2">
      <c r="B55" s="552" t="s">
        <v>457</v>
      </c>
      <c r="C55" s="42" t="s">
        <v>4</v>
      </c>
      <c r="D55" s="119" t="s">
        <v>126</v>
      </c>
      <c r="E55" s="43" t="s">
        <v>127</v>
      </c>
      <c r="F55" s="43">
        <v>2</v>
      </c>
      <c r="G55" s="120">
        <v>0</v>
      </c>
      <c r="H55" s="44">
        <f t="shared" si="0"/>
        <v>0</v>
      </c>
      <c r="I55" s="45">
        <f>$F$1</f>
        <v>0</v>
      </c>
      <c r="J55" s="46">
        <f t="shared" si="1"/>
        <v>0</v>
      </c>
      <c r="K55" s="46">
        <f t="shared" si="2"/>
        <v>0</v>
      </c>
      <c r="L55" s="47">
        <f t="shared" si="3"/>
        <v>0</v>
      </c>
      <c r="M55" s="47">
        <f t="shared" si="4"/>
        <v>0</v>
      </c>
      <c r="N55" s="67" t="s">
        <v>100</v>
      </c>
    </row>
    <row r="56" spans="2:14" x14ac:dyDescent="0.2">
      <c r="B56" s="523" t="s">
        <v>105</v>
      </c>
      <c r="C56" s="524" t="s">
        <v>4</v>
      </c>
      <c r="D56" s="525" t="s">
        <v>128</v>
      </c>
      <c r="E56" s="526" t="s">
        <v>129</v>
      </c>
      <c r="F56" s="526">
        <v>2</v>
      </c>
      <c r="G56" s="527">
        <v>1321.16</v>
      </c>
      <c r="H56" s="528">
        <f t="shared" si="0"/>
        <v>2642.32</v>
      </c>
      <c r="I56" s="52">
        <v>45.81</v>
      </c>
      <c r="J56" s="529">
        <f t="shared" si="1"/>
        <v>715.9366040000001</v>
      </c>
      <c r="K56" s="529">
        <f t="shared" si="2"/>
        <v>1431.8732080000002</v>
      </c>
      <c r="L56" s="530">
        <f t="shared" si="3"/>
        <v>0</v>
      </c>
      <c r="M56" s="530">
        <f t="shared" si="4"/>
        <v>0</v>
      </c>
      <c r="N56" s="531" t="s">
        <v>3</v>
      </c>
    </row>
    <row r="57" spans="2:14" x14ac:dyDescent="0.2">
      <c r="B57" s="56" t="s">
        <v>43</v>
      </c>
      <c r="C57" s="42" t="s">
        <v>71</v>
      </c>
      <c r="D57" s="121" t="s">
        <v>130</v>
      </c>
      <c r="E57" s="43" t="s">
        <v>131</v>
      </c>
      <c r="F57" s="43">
        <v>2</v>
      </c>
      <c r="G57" s="122">
        <v>0</v>
      </c>
      <c r="H57" s="44">
        <f t="shared" si="0"/>
        <v>0</v>
      </c>
      <c r="I57" s="45">
        <f t="shared" ref="I57:I64" si="17">$F$1</f>
        <v>0</v>
      </c>
      <c r="J57" s="46">
        <f t="shared" si="1"/>
        <v>0</v>
      </c>
      <c r="K57" s="46">
        <f t="shared" si="2"/>
        <v>0</v>
      </c>
      <c r="L57" s="47">
        <f t="shared" si="3"/>
        <v>0</v>
      </c>
      <c r="M57" s="47">
        <f t="shared" si="4"/>
        <v>0</v>
      </c>
      <c r="N57" s="67" t="s">
        <v>100</v>
      </c>
    </row>
    <row r="58" spans="2:14" x14ac:dyDescent="0.2">
      <c r="B58" s="56" t="s">
        <v>43</v>
      </c>
      <c r="C58" s="42" t="s">
        <v>4</v>
      </c>
      <c r="D58" s="123" t="s">
        <v>114</v>
      </c>
      <c r="E58" s="43" t="s">
        <v>115</v>
      </c>
      <c r="F58" s="43">
        <v>2</v>
      </c>
      <c r="G58" s="124">
        <v>0</v>
      </c>
      <c r="H58" s="44">
        <f t="shared" si="0"/>
        <v>0</v>
      </c>
      <c r="I58" s="45">
        <f t="shared" si="17"/>
        <v>0</v>
      </c>
      <c r="J58" s="46">
        <f t="shared" si="1"/>
        <v>0</v>
      </c>
      <c r="K58" s="46">
        <f t="shared" si="2"/>
        <v>0</v>
      </c>
      <c r="L58" s="47">
        <f t="shared" si="3"/>
        <v>0</v>
      </c>
      <c r="M58" s="47">
        <f t="shared" si="4"/>
        <v>0</v>
      </c>
      <c r="N58" s="67" t="s">
        <v>100</v>
      </c>
    </row>
    <row r="59" spans="2:14" x14ac:dyDescent="0.2">
      <c r="B59" s="56" t="s">
        <v>43</v>
      </c>
      <c r="C59" s="42" t="s">
        <v>71</v>
      </c>
      <c r="D59" s="125" t="s">
        <v>108</v>
      </c>
      <c r="E59" s="43" t="s">
        <v>109</v>
      </c>
      <c r="F59" s="43">
        <v>2</v>
      </c>
      <c r="G59" s="126">
        <v>0</v>
      </c>
      <c r="H59" s="44">
        <f t="shared" si="0"/>
        <v>0</v>
      </c>
      <c r="I59" s="45">
        <f t="shared" si="17"/>
        <v>0</v>
      </c>
      <c r="J59" s="46">
        <f t="shared" si="1"/>
        <v>0</v>
      </c>
      <c r="K59" s="46">
        <f t="shared" si="2"/>
        <v>0</v>
      </c>
      <c r="L59" s="47">
        <f t="shared" si="3"/>
        <v>0</v>
      </c>
      <c r="M59" s="47">
        <f t="shared" si="4"/>
        <v>0</v>
      </c>
      <c r="N59" s="67" t="s">
        <v>100</v>
      </c>
    </row>
    <row r="60" spans="2:14" x14ac:dyDescent="0.2">
      <c r="B60" s="56" t="s">
        <v>43</v>
      </c>
      <c r="C60" s="42" t="s">
        <v>71</v>
      </c>
      <c r="D60" s="127" t="s">
        <v>132</v>
      </c>
      <c r="E60" s="43" t="s">
        <v>133</v>
      </c>
      <c r="F60" s="43">
        <v>4</v>
      </c>
      <c r="G60" s="128">
        <v>0</v>
      </c>
      <c r="H60" s="44">
        <f t="shared" si="0"/>
        <v>0</v>
      </c>
      <c r="I60" s="45">
        <f t="shared" si="17"/>
        <v>0</v>
      </c>
      <c r="J60" s="46">
        <f t="shared" si="1"/>
        <v>0</v>
      </c>
      <c r="K60" s="46">
        <f t="shared" si="2"/>
        <v>0</v>
      </c>
      <c r="L60" s="47">
        <f t="shared" si="3"/>
        <v>0</v>
      </c>
      <c r="M60" s="47">
        <f t="shared" si="4"/>
        <v>0</v>
      </c>
      <c r="N60" s="67" t="s">
        <v>100</v>
      </c>
    </row>
    <row r="61" spans="2:14" x14ac:dyDescent="0.2">
      <c r="B61" s="56" t="s">
        <v>43</v>
      </c>
      <c r="C61" s="42" t="s">
        <v>71</v>
      </c>
      <c r="D61" s="129" t="s">
        <v>116</v>
      </c>
      <c r="E61" s="43" t="s">
        <v>117</v>
      </c>
      <c r="F61" s="43">
        <v>2</v>
      </c>
      <c r="G61" s="130">
        <v>0</v>
      </c>
      <c r="H61" s="44">
        <f t="shared" si="0"/>
        <v>0</v>
      </c>
      <c r="I61" s="45">
        <f t="shared" si="17"/>
        <v>0</v>
      </c>
      <c r="J61" s="46">
        <f t="shared" si="1"/>
        <v>0</v>
      </c>
      <c r="K61" s="46">
        <f t="shared" si="2"/>
        <v>0</v>
      </c>
      <c r="L61" s="47">
        <f t="shared" si="3"/>
        <v>0</v>
      </c>
      <c r="M61" s="47">
        <f t="shared" si="4"/>
        <v>0</v>
      </c>
      <c r="N61" s="67" t="s">
        <v>100</v>
      </c>
    </row>
    <row r="62" spans="2:14" x14ac:dyDescent="0.2">
      <c r="B62" s="56" t="s">
        <v>43</v>
      </c>
      <c r="C62" s="42" t="s">
        <v>71</v>
      </c>
      <c r="D62" s="131" t="s">
        <v>118</v>
      </c>
      <c r="E62" s="43" t="s">
        <v>119</v>
      </c>
      <c r="F62" s="43">
        <v>2</v>
      </c>
      <c r="G62" s="132">
        <v>0</v>
      </c>
      <c r="H62" s="44">
        <f t="shared" si="0"/>
        <v>0</v>
      </c>
      <c r="I62" s="45">
        <f t="shared" si="17"/>
        <v>0</v>
      </c>
      <c r="J62" s="46">
        <f t="shared" si="1"/>
        <v>0</v>
      </c>
      <c r="K62" s="46">
        <f t="shared" si="2"/>
        <v>0</v>
      </c>
      <c r="L62" s="47">
        <f t="shared" si="3"/>
        <v>0</v>
      </c>
      <c r="M62" s="47">
        <f t="shared" si="4"/>
        <v>0</v>
      </c>
      <c r="N62" s="67" t="s">
        <v>100</v>
      </c>
    </row>
    <row r="63" spans="2:14" x14ac:dyDescent="0.2">
      <c r="B63" s="56" t="s">
        <v>43</v>
      </c>
      <c r="C63" s="42" t="s">
        <v>71</v>
      </c>
      <c r="D63" s="133" t="s">
        <v>120</v>
      </c>
      <c r="E63" s="43" t="s">
        <v>121</v>
      </c>
      <c r="F63" s="43">
        <v>2</v>
      </c>
      <c r="G63" s="134">
        <v>0</v>
      </c>
      <c r="H63" s="44">
        <f t="shared" si="0"/>
        <v>0</v>
      </c>
      <c r="I63" s="45">
        <f t="shared" si="17"/>
        <v>0</v>
      </c>
      <c r="J63" s="46">
        <f t="shared" si="1"/>
        <v>0</v>
      </c>
      <c r="K63" s="46">
        <f t="shared" si="2"/>
        <v>0</v>
      </c>
      <c r="L63" s="47">
        <f t="shared" si="3"/>
        <v>0</v>
      </c>
      <c r="M63" s="47">
        <f t="shared" si="4"/>
        <v>0</v>
      </c>
      <c r="N63" s="67" t="s">
        <v>100</v>
      </c>
    </row>
    <row r="64" spans="2:14" ht="10.8" thickBot="1" x14ac:dyDescent="0.25">
      <c r="B64" s="56" t="s">
        <v>43</v>
      </c>
      <c r="C64" s="42" t="s">
        <v>71</v>
      </c>
      <c r="D64" s="135" t="s">
        <v>96</v>
      </c>
      <c r="E64" s="43" t="s">
        <v>97</v>
      </c>
      <c r="F64" s="43">
        <v>2</v>
      </c>
      <c r="G64" s="136">
        <v>0</v>
      </c>
      <c r="H64" s="44">
        <f t="shared" si="0"/>
        <v>0</v>
      </c>
      <c r="I64" s="45">
        <f t="shared" si="17"/>
        <v>0</v>
      </c>
      <c r="J64" s="46">
        <f t="shared" si="1"/>
        <v>0</v>
      </c>
      <c r="K64" s="46">
        <f t="shared" si="2"/>
        <v>0</v>
      </c>
      <c r="L64" s="47">
        <f t="shared" si="3"/>
        <v>0</v>
      </c>
      <c r="M64" s="47">
        <f t="shared" si="4"/>
        <v>0</v>
      </c>
      <c r="N64" s="67" t="s">
        <v>76</v>
      </c>
    </row>
    <row r="65" spans="2:14" ht="10.8" thickBot="1" x14ac:dyDescent="0.25">
      <c r="B65" s="55" t="s">
        <v>43</v>
      </c>
      <c r="C65" s="35" t="s">
        <v>4</v>
      </c>
      <c r="D65" s="137" t="s">
        <v>134</v>
      </c>
      <c r="E65" s="36" t="s">
        <v>135</v>
      </c>
      <c r="F65" s="37">
        <v>5</v>
      </c>
      <c r="G65" s="138">
        <v>683.77</v>
      </c>
      <c r="H65" s="38">
        <f t="shared" si="0"/>
        <v>3418.85</v>
      </c>
      <c r="I65" s="39">
        <v>27.85</v>
      </c>
      <c r="J65" s="40">
        <f t="shared" si="1"/>
        <v>493.34005500000001</v>
      </c>
      <c r="K65" s="40">
        <f t="shared" si="2"/>
        <v>2466.7002750000001</v>
      </c>
      <c r="L65" s="41">
        <f t="shared" si="3"/>
        <v>0</v>
      </c>
      <c r="M65" s="41">
        <f t="shared" si="4"/>
        <v>0</v>
      </c>
      <c r="N65" s="66" t="s">
        <v>100</v>
      </c>
    </row>
    <row r="66" spans="2:14" ht="10.8" thickBot="1" x14ac:dyDescent="0.25">
      <c r="B66" s="55" t="s">
        <v>43</v>
      </c>
      <c r="C66" s="35" t="s">
        <v>4</v>
      </c>
      <c r="D66" s="139" t="s">
        <v>136</v>
      </c>
      <c r="E66" s="36" t="s">
        <v>113</v>
      </c>
      <c r="F66" s="37">
        <v>5</v>
      </c>
      <c r="G66" s="140">
        <v>2681.42</v>
      </c>
      <c r="H66" s="38">
        <f t="shared" si="0"/>
        <v>13407.1</v>
      </c>
      <c r="I66" s="39">
        <v>56.46</v>
      </c>
      <c r="J66" s="40">
        <f t="shared" si="1"/>
        <v>1167.490268</v>
      </c>
      <c r="K66" s="40">
        <f t="shared" si="2"/>
        <v>5837.4513399999996</v>
      </c>
      <c r="L66" s="41">
        <f t="shared" si="3"/>
        <v>0</v>
      </c>
      <c r="M66" s="41">
        <f t="shared" si="4"/>
        <v>0</v>
      </c>
      <c r="N66" s="66" t="s">
        <v>100</v>
      </c>
    </row>
    <row r="67" spans="2:14" x14ac:dyDescent="0.2">
      <c r="B67" s="55" t="s">
        <v>43</v>
      </c>
      <c r="C67" s="35" t="s">
        <v>4</v>
      </c>
      <c r="D67" s="141" t="s">
        <v>137</v>
      </c>
      <c r="E67" s="36" t="s">
        <v>138</v>
      </c>
      <c r="F67" s="37">
        <v>3</v>
      </c>
      <c r="G67" s="142">
        <v>7482.92</v>
      </c>
      <c r="H67" s="38">
        <f t="shared" si="0"/>
        <v>22448.760000000002</v>
      </c>
      <c r="I67" s="39">
        <v>48.99</v>
      </c>
      <c r="J67" s="40">
        <f t="shared" si="1"/>
        <v>3817.0374919999999</v>
      </c>
      <c r="K67" s="40">
        <f t="shared" si="2"/>
        <v>11451.112476</v>
      </c>
      <c r="L67" s="41">
        <f t="shared" si="3"/>
        <v>0</v>
      </c>
      <c r="M67" s="41">
        <f t="shared" si="4"/>
        <v>0</v>
      </c>
      <c r="N67" s="66" t="s">
        <v>100</v>
      </c>
    </row>
    <row r="68" spans="2:14" x14ac:dyDescent="0.2">
      <c r="B68" s="48" t="s">
        <v>28</v>
      </c>
      <c r="C68" s="49" t="s">
        <v>4</v>
      </c>
      <c r="D68" s="143" t="s">
        <v>139</v>
      </c>
      <c r="E68" s="50" t="s">
        <v>140</v>
      </c>
      <c r="F68" s="50">
        <v>3</v>
      </c>
      <c r="G68" s="144">
        <v>617.54999999999995</v>
      </c>
      <c r="H68" s="51">
        <f t="shared" si="0"/>
        <v>1852.6499999999999</v>
      </c>
      <c r="I68" s="52">
        <f>$F$6</f>
        <v>21.72</v>
      </c>
      <c r="J68" s="53">
        <f t="shared" si="1"/>
        <v>483.41813999999999</v>
      </c>
      <c r="K68" s="53">
        <f t="shared" si="2"/>
        <v>1450.25442</v>
      </c>
      <c r="L68" s="54">
        <f t="shared" si="3"/>
        <v>0</v>
      </c>
      <c r="M68" s="54">
        <f t="shared" si="4"/>
        <v>0</v>
      </c>
      <c r="N68" s="68" t="s">
        <v>3</v>
      </c>
    </row>
    <row r="69" spans="2:14" x14ac:dyDescent="0.2">
      <c r="B69" s="56" t="s">
        <v>43</v>
      </c>
      <c r="C69" s="42" t="s">
        <v>4</v>
      </c>
      <c r="D69" s="145" t="s">
        <v>141</v>
      </c>
      <c r="E69" s="43" t="s">
        <v>142</v>
      </c>
      <c r="F69" s="43">
        <v>3</v>
      </c>
      <c r="G69" s="146">
        <v>0</v>
      </c>
      <c r="H69" s="44">
        <f t="shared" si="0"/>
        <v>0</v>
      </c>
      <c r="I69" s="45">
        <f>$F$1</f>
        <v>0</v>
      </c>
      <c r="J69" s="532">
        <f t="shared" si="1"/>
        <v>0</v>
      </c>
      <c r="K69" s="532">
        <f t="shared" si="2"/>
        <v>0</v>
      </c>
      <c r="L69" s="533">
        <f t="shared" si="3"/>
        <v>0</v>
      </c>
      <c r="M69" s="533">
        <f t="shared" si="4"/>
        <v>0</v>
      </c>
      <c r="N69" s="534" t="s">
        <v>100</v>
      </c>
    </row>
    <row r="70" spans="2:14" x14ac:dyDescent="0.2">
      <c r="B70" s="523" t="s">
        <v>105</v>
      </c>
      <c r="C70" s="524" t="s">
        <v>4</v>
      </c>
      <c r="D70" s="525" t="s">
        <v>143</v>
      </c>
      <c r="E70" s="526" t="s">
        <v>144</v>
      </c>
      <c r="F70" s="526">
        <v>3</v>
      </c>
      <c r="G70" s="527">
        <v>719.69</v>
      </c>
      <c r="H70" s="528">
        <f t="shared" si="0"/>
        <v>2159.0700000000002</v>
      </c>
      <c r="I70" s="52">
        <v>45.81</v>
      </c>
      <c r="J70" s="529">
        <f t="shared" si="1"/>
        <v>390.00001100000009</v>
      </c>
      <c r="K70" s="529">
        <f t="shared" si="2"/>
        <v>1170.0000330000003</v>
      </c>
      <c r="L70" s="530">
        <f t="shared" si="3"/>
        <v>0</v>
      </c>
      <c r="M70" s="530">
        <f t="shared" si="4"/>
        <v>0</v>
      </c>
      <c r="N70" s="531" t="s">
        <v>3</v>
      </c>
    </row>
    <row r="71" spans="2:14" x14ac:dyDescent="0.2">
      <c r="B71" s="56" t="s">
        <v>43</v>
      </c>
      <c r="C71" s="42" t="s">
        <v>71</v>
      </c>
      <c r="D71" s="147" t="s">
        <v>145</v>
      </c>
      <c r="E71" s="43" t="s">
        <v>146</v>
      </c>
      <c r="F71" s="43">
        <v>3</v>
      </c>
      <c r="G71" s="148">
        <v>0</v>
      </c>
      <c r="H71" s="44">
        <f t="shared" si="0"/>
        <v>0</v>
      </c>
      <c r="I71" s="45">
        <f t="shared" ref="I71:I83" si="18">$F$1</f>
        <v>0</v>
      </c>
      <c r="J71" s="46">
        <f t="shared" si="1"/>
        <v>0</v>
      </c>
      <c r="K71" s="46">
        <f t="shared" si="2"/>
        <v>0</v>
      </c>
      <c r="L71" s="47">
        <f t="shared" si="3"/>
        <v>0</v>
      </c>
      <c r="M71" s="47">
        <f t="shared" si="4"/>
        <v>0</v>
      </c>
      <c r="N71" s="67" t="s">
        <v>100</v>
      </c>
    </row>
    <row r="72" spans="2:14" x14ac:dyDescent="0.2">
      <c r="B72" s="56" t="s">
        <v>43</v>
      </c>
      <c r="C72" s="42" t="s">
        <v>71</v>
      </c>
      <c r="D72" s="149" t="s">
        <v>147</v>
      </c>
      <c r="E72" s="43" t="s">
        <v>148</v>
      </c>
      <c r="F72" s="43">
        <v>3</v>
      </c>
      <c r="G72" s="150">
        <v>0</v>
      </c>
      <c r="H72" s="44">
        <f t="shared" si="0"/>
        <v>0</v>
      </c>
      <c r="I72" s="45">
        <f t="shared" si="18"/>
        <v>0</v>
      </c>
      <c r="J72" s="46">
        <f t="shared" si="1"/>
        <v>0</v>
      </c>
      <c r="K72" s="46">
        <f t="shared" si="2"/>
        <v>0</v>
      </c>
      <c r="L72" s="47">
        <f t="shared" si="3"/>
        <v>0</v>
      </c>
      <c r="M72" s="47">
        <f t="shared" si="4"/>
        <v>0</v>
      </c>
      <c r="N72" s="67" t="s">
        <v>100</v>
      </c>
    </row>
    <row r="73" spans="2:14" x14ac:dyDescent="0.2">
      <c r="B73" s="56" t="s">
        <v>43</v>
      </c>
      <c r="C73" s="42" t="s">
        <v>71</v>
      </c>
      <c r="D73" s="151" t="s">
        <v>149</v>
      </c>
      <c r="E73" s="43" t="s">
        <v>150</v>
      </c>
      <c r="F73" s="43">
        <v>6</v>
      </c>
      <c r="G73" s="152">
        <v>0</v>
      </c>
      <c r="H73" s="44">
        <f t="shared" si="0"/>
        <v>0</v>
      </c>
      <c r="I73" s="45">
        <f t="shared" si="18"/>
        <v>0</v>
      </c>
      <c r="J73" s="46">
        <f t="shared" si="1"/>
        <v>0</v>
      </c>
      <c r="K73" s="46">
        <f t="shared" si="2"/>
        <v>0</v>
      </c>
      <c r="L73" s="47">
        <f t="shared" si="3"/>
        <v>0</v>
      </c>
      <c r="M73" s="47">
        <f t="shared" si="4"/>
        <v>0</v>
      </c>
      <c r="N73" s="67" t="s">
        <v>100</v>
      </c>
    </row>
    <row r="74" spans="2:14" x14ac:dyDescent="0.2">
      <c r="B74" s="56" t="s">
        <v>43</v>
      </c>
      <c r="C74" s="42" t="s">
        <v>71</v>
      </c>
      <c r="D74" s="153" t="s">
        <v>151</v>
      </c>
      <c r="E74" s="43" t="s">
        <v>152</v>
      </c>
      <c r="F74" s="43">
        <v>9</v>
      </c>
      <c r="G74" s="154">
        <v>0</v>
      </c>
      <c r="H74" s="44">
        <f t="shared" si="0"/>
        <v>0</v>
      </c>
      <c r="I74" s="45">
        <f t="shared" si="18"/>
        <v>0</v>
      </c>
      <c r="J74" s="46">
        <f t="shared" si="1"/>
        <v>0</v>
      </c>
      <c r="K74" s="46">
        <f t="shared" si="2"/>
        <v>0</v>
      </c>
      <c r="L74" s="47">
        <f t="shared" si="3"/>
        <v>0</v>
      </c>
      <c r="M74" s="47">
        <f t="shared" si="4"/>
        <v>0</v>
      </c>
      <c r="N74" s="67" t="s">
        <v>100</v>
      </c>
    </row>
    <row r="75" spans="2:14" x14ac:dyDescent="0.2">
      <c r="B75" s="56" t="s">
        <v>43</v>
      </c>
      <c r="C75" s="42" t="s">
        <v>71</v>
      </c>
      <c r="D75" s="155" t="s">
        <v>153</v>
      </c>
      <c r="E75" s="43" t="s">
        <v>154</v>
      </c>
      <c r="F75" s="43">
        <v>3</v>
      </c>
      <c r="G75" s="156">
        <v>0</v>
      </c>
      <c r="H75" s="44">
        <f t="shared" si="0"/>
        <v>0</v>
      </c>
      <c r="I75" s="45">
        <f t="shared" si="18"/>
        <v>0</v>
      </c>
      <c r="J75" s="46">
        <f t="shared" si="1"/>
        <v>0</v>
      </c>
      <c r="K75" s="46">
        <f t="shared" si="2"/>
        <v>0</v>
      </c>
      <c r="L75" s="47">
        <f t="shared" si="3"/>
        <v>0</v>
      </c>
      <c r="M75" s="47">
        <f t="shared" si="4"/>
        <v>0</v>
      </c>
      <c r="N75" s="67" t="s">
        <v>100</v>
      </c>
    </row>
    <row r="76" spans="2:14" x14ac:dyDescent="0.2">
      <c r="B76" s="56" t="s">
        <v>43</v>
      </c>
      <c r="C76" s="42" t="s">
        <v>71</v>
      </c>
      <c r="D76" s="157" t="s">
        <v>155</v>
      </c>
      <c r="E76" s="43" t="s">
        <v>156</v>
      </c>
      <c r="F76" s="43">
        <v>3</v>
      </c>
      <c r="G76" s="158">
        <v>0</v>
      </c>
      <c r="H76" s="44">
        <f t="shared" ref="H76:H129" si="19">G76*F76</f>
        <v>0</v>
      </c>
      <c r="I76" s="45">
        <f t="shared" si="18"/>
        <v>0</v>
      </c>
      <c r="J76" s="46">
        <f t="shared" ref="J76:J129" si="20">G76*(1-I76%)</f>
        <v>0</v>
      </c>
      <c r="K76" s="46">
        <f t="shared" ref="K76:K129" si="21">J76*F76</f>
        <v>0</v>
      </c>
      <c r="L76" s="47">
        <f t="shared" ref="L76:L129" si="22">ROUND(J76*$F$7,0)</f>
        <v>0</v>
      </c>
      <c r="M76" s="47">
        <f t="shared" ref="M76:M129" si="23">L76*F76</f>
        <v>0</v>
      </c>
      <c r="N76" s="67" t="s">
        <v>100</v>
      </c>
    </row>
    <row r="77" spans="2:14" x14ac:dyDescent="0.2">
      <c r="B77" s="56" t="s">
        <v>43</v>
      </c>
      <c r="C77" s="42" t="s">
        <v>4</v>
      </c>
      <c r="D77" s="159" t="s">
        <v>114</v>
      </c>
      <c r="E77" s="43" t="s">
        <v>115</v>
      </c>
      <c r="F77" s="43">
        <v>3</v>
      </c>
      <c r="G77" s="160">
        <v>0</v>
      </c>
      <c r="H77" s="44">
        <f t="shared" si="19"/>
        <v>0</v>
      </c>
      <c r="I77" s="45">
        <f t="shared" si="18"/>
        <v>0</v>
      </c>
      <c r="J77" s="46">
        <f t="shared" si="20"/>
        <v>0</v>
      </c>
      <c r="K77" s="46">
        <f t="shared" si="21"/>
        <v>0</v>
      </c>
      <c r="L77" s="47">
        <f t="shared" si="22"/>
        <v>0</v>
      </c>
      <c r="M77" s="47">
        <f t="shared" si="23"/>
        <v>0</v>
      </c>
      <c r="N77" s="67" t="s">
        <v>100</v>
      </c>
    </row>
    <row r="78" spans="2:14" x14ac:dyDescent="0.2">
      <c r="B78" s="56" t="s">
        <v>43</v>
      </c>
      <c r="C78" s="42" t="s">
        <v>4</v>
      </c>
      <c r="D78" s="161" t="s">
        <v>157</v>
      </c>
      <c r="E78" s="43" t="s">
        <v>158</v>
      </c>
      <c r="F78" s="43">
        <v>3</v>
      </c>
      <c r="G78" s="162">
        <v>0</v>
      </c>
      <c r="H78" s="44">
        <f t="shared" si="19"/>
        <v>0</v>
      </c>
      <c r="I78" s="45">
        <f t="shared" si="18"/>
        <v>0</v>
      </c>
      <c r="J78" s="46">
        <f t="shared" si="20"/>
        <v>0</v>
      </c>
      <c r="K78" s="46">
        <f t="shared" si="21"/>
        <v>0</v>
      </c>
      <c r="L78" s="47">
        <f t="shared" si="22"/>
        <v>0</v>
      </c>
      <c r="M78" s="47">
        <f t="shared" si="23"/>
        <v>0</v>
      </c>
      <c r="N78" s="67" t="s">
        <v>100</v>
      </c>
    </row>
    <row r="79" spans="2:14" x14ac:dyDescent="0.2">
      <c r="B79" s="56" t="s">
        <v>43</v>
      </c>
      <c r="C79" s="42" t="s">
        <v>71</v>
      </c>
      <c r="D79" s="163" t="s">
        <v>116</v>
      </c>
      <c r="E79" s="43" t="s">
        <v>117</v>
      </c>
      <c r="F79" s="43">
        <v>3</v>
      </c>
      <c r="G79" s="164">
        <v>0</v>
      </c>
      <c r="H79" s="44">
        <f t="shared" si="19"/>
        <v>0</v>
      </c>
      <c r="I79" s="45">
        <f t="shared" si="18"/>
        <v>0</v>
      </c>
      <c r="J79" s="46">
        <f t="shared" si="20"/>
        <v>0</v>
      </c>
      <c r="K79" s="46">
        <f t="shared" si="21"/>
        <v>0</v>
      </c>
      <c r="L79" s="47">
        <f t="shared" si="22"/>
        <v>0</v>
      </c>
      <c r="M79" s="47">
        <f t="shared" si="23"/>
        <v>0</v>
      </c>
      <c r="N79" s="67" t="s">
        <v>100</v>
      </c>
    </row>
    <row r="80" spans="2:14" x14ac:dyDescent="0.2">
      <c r="B80" s="56" t="s">
        <v>43</v>
      </c>
      <c r="C80" s="42" t="s">
        <v>71</v>
      </c>
      <c r="D80" s="165" t="s">
        <v>118</v>
      </c>
      <c r="E80" s="43" t="s">
        <v>119</v>
      </c>
      <c r="F80" s="43">
        <v>3</v>
      </c>
      <c r="G80" s="166">
        <v>0</v>
      </c>
      <c r="H80" s="44">
        <f t="shared" si="19"/>
        <v>0</v>
      </c>
      <c r="I80" s="45">
        <f t="shared" si="18"/>
        <v>0</v>
      </c>
      <c r="J80" s="46">
        <f t="shared" si="20"/>
        <v>0</v>
      </c>
      <c r="K80" s="46">
        <f t="shared" si="21"/>
        <v>0</v>
      </c>
      <c r="L80" s="47">
        <f t="shared" si="22"/>
        <v>0</v>
      </c>
      <c r="M80" s="47">
        <f t="shared" si="23"/>
        <v>0</v>
      </c>
      <c r="N80" s="67" t="s">
        <v>100</v>
      </c>
    </row>
    <row r="81" spans="2:14" x14ac:dyDescent="0.2">
      <c r="B81" s="56" t="s">
        <v>43</v>
      </c>
      <c r="C81" s="42" t="s">
        <v>71</v>
      </c>
      <c r="D81" s="167" t="s">
        <v>120</v>
      </c>
      <c r="E81" s="43" t="s">
        <v>121</v>
      </c>
      <c r="F81" s="43">
        <v>3</v>
      </c>
      <c r="G81" s="168">
        <v>0</v>
      </c>
      <c r="H81" s="44">
        <f t="shared" si="19"/>
        <v>0</v>
      </c>
      <c r="I81" s="45">
        <f t="shared" si="18"/>
        <v>0</v>
      </c>
      <c r="J81" s="46">
        <f t="shared" si="20"/>
        <v>0</v>
      </c>
      <c r="K81" s="46">
        <f t="shared" si="21"/>
        <v>0</v>
      </c>
      <c r="L81" s="47">
        <f t="shared" si="22"/>
        <v>0</v>
      </c>
      <c r="M81" s="47">
        <f t="shared" si="23"/>
        <v>0</v>
      </c>
      <c r="N81" s="67" t="s">
        <v>100</v>
      </c>
    </row>
    <row r="82" spans="2:14" x14ac:dyDescent="0.2">
      <c r="B82" s="56" t="s">
        <v>43</v>
      </c>
      <c r="C82" s="42" t="s">
        <v>71</v>
      </c>
      <c r="D82" s="169" t="s">
        <v>96</v>
      </c>
      <c r="E82" s="43" t="s">
        <v>97</v>
      </c>
      <c r="F82" s="43">
        <v>3</v>
      </c>
      <c r="G82" s="170">
        <v>0</v>
      </c>
      <c r="H82" s="44">
        <f t="shared" si="19"/>
        <v>0</v>
      </c>
      <c r="I82" s="45">
        <f t="shared" si="18"/>
        <v>0</v>
      </c>
      <c r="J82" s="46">
        <f t="shared" si="20"/>
        <v>0</v>
      </c>
      <c r="K82" s="46">
        <f t="shared" si="21"/>
        <v>0</v>
      </c>
      <c r="L82" s="47">
        <f t="shared" si="22"/>
        <v>0</v>
      </c>
      <c r="M82" s="47">
        <f t="shared" si="23"/>
        <v>0</v>
      </c>
      <c r="N82" s="67" t="s">
        <v>76</v>
      </c>
    </row>
    <row r="83" spans="2:14" ht="10.8" thickBot="1" x14ac:dyDescent="0.25">
      <c r="B83" s="56" t="s">
        <v>43</v>
      </c>
      <c r="C83" s="42" t="s">
        <v>71</v>
      </c>
      <c r="D83" s="171" t="s">
        <v>159</v>
      </c>
      <c r="E83" s="43" t="s">
        <v>160</v>
      </c>
      <c r="F83" s="43">
        <v>3</v>
      </c>
      <c r="G83" s="172">
        <v>0</v>
      </c>
      <c r="H83" s="44">
        <f t="shared" si="19"/>
        <v>0</v>
      </c>
      <c r="I83" s="45">
        <f t="shared" si="18"/>
        <v>0</v>
      </c>
      <c r="J83" s="46">
        <f t="shared" si="20"/>
        <v>0</v>
      </c>
      <c r="K83" s="46">
        <f t="shared" si="21"/>
        <v>0</v>
      </c>
      <c r="L83" s="47">
        <f t="shared" si="22"/>
        <v>0</v>
      </c>
      <c r="M83" s="47">
        <f t="shared" si="23"/>
        <v>0</v>
      </c>
      <c r="N83" s="67" t="s">
        <v>100</v>
      </c>
    </row>
    <row r="84" spans="2:14" x14ac:dyDescent="0.2">
      <c r="B84" s="55" t="s">
        <v>43</v>
      </c>
      <c r="C84" s="35" t="s">
        <v>4</v>
      </c>
      <c r="D84" s="173" t="s">
        <v>161</v>
      </c>
      <c r="E84" s="36" t="s">
        <v>162</v>
      </c>
      <c r="F84" s="37">
        <v>4</v>
      </c>
      <c r="G84" s="174">
        <v>7407.74</v>
      </c>
      <c r="H84" s="38">
        <f t="shared" si="19"/>
        <v>29630.959999999999</v>
      </c>
      <c r="I84" s="39">
        <v>50.24</v>
      </c>
      <c r="J84" s="40">
        <f t="shared" si="20"/>
        <v>3686.0914239999993</v>
      </c>
      <c r="K84" s="40">
        <f t="shared" si="21"/>
        <v>14744.365695999997</v>
      </c>
      <c r="L84" s="41">
        <f t="shared" si="22"/>
        <v>0</v>
      </c>
      <c r="M84" s="41">
        <f t="shared" si="23"/>
        <v>0</v>
      </c>
      <c r="N84" s="66" t="s">
        <v>100</v>
      </c>
    </row>
    <row r="85" spans="2:14" x14ac:dyDescent="0.2">
      <c r="B85" s="48" t="s">
        <v>28</v>
      </c>
      <c r="C85" s="49" t="s">
        <v>4</v>
      </c>
      <c r="D85" s="175" t="s">
        <v>163</v>
      </c>
      <c r="E85" s="50" t="s">
        <v>164</v>
      </c>
      <c r="F85" s="50">
        <v>4</v>
      </c>
      <c r="G85" s="176">
        <v>611.79999999999995</v>
      </c>
      <c r="H85" s="51">
        <f t="shared" si="19"/>
        <v>2447.1999999999998</v>
      </c>
      <c r="I85" s="52">
        <f>$F$6</f>
        <v>21.72</v>
      </c>
      <c r="J85" s="53">
        <f t="shared" si="20"/>
        <v>478.91703999999999</v>
      </c>
      <c r="K85" s="53">
        <f t="shared" si="21"/>
        <v>1915.6681599999999</v>
      </c>
      <c r="L85" s="54">
        <f t="shared" si="22"/>
        <v>0</v>
      </c>
      <c r="M85" s="54">
        <f t="shared" si="23"/>
        <v>0</v>
      </c>
      <c r="N85" s="68" t="s">
        <v>3</v>
      </c>
    </row>
    <row r="86" spans="2:14" x14ac:dyDescent="0.2">
      <c r="B86" s="56" t="s">
        <v>43</v>
      </c>
      <c r="C86" s="42" t="s">
        <v>4</v>
      </c>
      <c r="D86" s="177" t="s">
        <v>165</v>
      </c>
      <c r="E86" s="43" t="s">
        <v>166</v>
      </c>
      <c r="F86" s="43">
        <v>4</v>
      </c>
      <c r="G86" s="178">
        <v>0</v>
      </c>
      <c r="H86" s="44">
        <f t="shared" si="19"/>
        <v>0</v>
      </c>
      <c r="I86" s="45">
        <f>$F$1</f>
        <v>0</v>
      </c>
      <c r="J86" s="46">
        <f t="shared" si="20"/>
        <v>0</v>
      </c>
      <c r="K86" s="46">
        <f t="shared" si="21"/>
        <v>0</v>
      </c>
      <c r="L86" s="47">
        <f t="shared" si="22"/>
        <v>0</v>
      </c>
      <c r="M86" s="47">
        <f t="shared" si="23"/>
        <v>0</v>
      </c>
      <c r="N86" s="67" t="s">
        <v>100</v>
      </c>
    </row>
    <row r="87" spans="2:14" x14ac:dyDescent="0.2">
      <c r="B87" s="523" t="s">
        <v>105</v>
      </c>
      <c r="C87" s="524" t="s">
        <v>4</v>
      </c>
      <c r="D87" s="525" t="s">
        <v>167</v>
      </c>
      <c r="E87" s="526" t="s">
        <v>168</v>
      </c>
      <c r="F87" s="526">
        <v>4</v>
      </c>
      <c r="G87" s="527">
        <v>1321.4</v>
      </c>
      <c r="H87" s="528">
        <f t="shared" si="19"/>
        <v>5285.6</v>
      </c>
      <c r="I87" s="52">
        <v>45.81</v>
      </c>
      <c r="J87" s="529">
        <f t="shared" si="20"/>
        <v>716.06666000000007</v>
      </c>
      <c r="K87" s="529">
        <f t="shared" si="21"/>
        <v>2864.2666400000003</v>
      </c>
      <c r="L87" s="530">
        <f t="shared" si="22"/>
        <v>0</v>
      </c>
      <c r="M87" s="530">
        <f t="shared" si="23"/>
        <v>0</v>
      </c>
      <c r="N87" s="531" t="s">
        <v>3</v>
      </c>
    </row>
    <row r="88" spans="2:14" x14ac:dyDescent="0.2">
      <c r="B88" s="56" t="s">
        <v>43</v>
      </c>
      <c r="C88" s="42" t="s">
        <v>71</v>
      </c>
      <c r="D88" s="179" t="s">
        <v>169</v>
      </c>
      <c r="E88" s="43" t="s">
        <v>170</v>
      </c>
      <c r="F88" s="43">
        <v>4</v>
      </c>
      <c r="G88" s="180">
        <v>0</v>
      </c>
      <c r="H88" s="44">
        <f t="shared" si="19"/>
        <v>0</v>
      </c>
      <c r="I88" s="45">
        <f t="shared" ref="I88:I103" si="24">$F$1</f>
        <v>0</v>
      </c>
      <c r="J88" s="46">
        <f t="shared" si="20"/>
        <v>0</v>
      </c>
      <c r="K88" s="46">
        <f t="shared" si="21"/>
        <v>0</v>
      </c>
      <c r="L88" s="47">
        <f t="shared" si="22"/>
        <v>0</v>
      </c>
      <c r="M88" s="47">
        <f t="shared" si="23"/>
        <v>0</v>
      </c>
      <c r="N88" s="67" t="s">
        <v>100</v>
      </c>
    </row>
    <row r="89" spans="2:14" x14ac:dyDescent="0.2">
      <c r="B89" s="56" t="s">
        <v>43</v>
      </c>
      <c r="C89" s="42" t="s">
        <v>71</v>
      </c>
      <c r="D89" s="181" t="s">
        <v>147</v>
      </c>
      <c r="E89" s="43" t="s">
        <v>148</v>
      </c>
      <c r="F89" s="43">
        <v>4</v>
      </c>
      <c r="G89" s="182">
        <v>0</v>
      </c>
      <c r="H89" s="44">
        <f t="shared" si="19"/>
        <v>0</v>
      </c>
      <c r="I89" s="45">
        <f t="shared" si="24"/>
        <v>0</v>
      </c>
      <c r="J89" s="46">
        <f t="shared" si="20"/>
        <v>0</v>
      </c>
      <c r="K89" s="46">
        <f t="shared" si="21"/>
        <v>0</v>
      </c>
      <c r="L89" s="47">
        <f t="shared" si="22"/>
        <v>0</v>
      </c>
      <c r="M89" s="47">
        <f t="shared" si="23"/>
        <v>0</v>
      </c>
      <c r="N89" s="67" t="s">
        <v>100</v>
      </c>
    </row>
    <row r="90" spans="2:14" x14ac:dyDescent="0.2">
      <c r="B90" s="56" t="s">
        <v>43</v>
      </c>
      <c r="C90" s="42" t="s">
        <v>71</v>
      </c>
      <c r="D90" s="183" t="s">
        <v>149</v>
      </c>
      <c r="E90" s="43" t="s">
        <v>150</v>
      </c>
      <c r="F90" s="43">
        <v>8</v>
      </c>
      <c r="G90" s="184">
        <v>0</v>
      </c>
      <c r="H90" s="44">
        <f t="shared" si="19"/>
        <v>0</v>
      </c>
      <c r="I90" s="45">
        <f t="shared" si="24"/>
        <v>0</v>
      </c>
      <c r="J90" s="46">
        <f t="shared" si="20"/>
        <v>0</v>
      </c>
      <c r="K90" s="46">
        <f t="shared" si="21"/>
        <v>0</v>
      </c>
      <c r="L90" s="47">
        <f t="shared" si="22"/>
        <v>0</v>
      </c>
      <c r="M90" s="47">
        <f t="shared" si="23"/>
        <v>0</v>
      </c>
      <c r="N90" s="67" t="s">
        <v>100</v>
      </c>
    </row>
    <row r="91" spans="2:14" x14ac:dyDescent="0.2">
      <c r="B91" s="56" t="s">
        <v>43</v>
      </c>
      <c r="C91" s="42" t="s">
        <v>71</v>
      </c>
      <c r="D91" s="185" t="s">
        <v>151</v>
      </c>
      <c r="E91" s="43" t="s">
        <v>152</v>
      </c>
      <c r="F91" s="43">
        <v>12</v>
      </c>
      <c r="G91" s="186">
        <v>0</v>
      </c>
      <c r="H91" s="44">
        <f t="shared" si="19"/>
        <v>0</v>
      </c>
      <c r="I91" s="45">
        <f t="shared" si="24"/>
        <v>0</v>
      </c>
      <c r="J91" s="46">
        <f t="shared" si="20"/>
        <v>0</v>
      </c>
      <c r="K91" s="46">
        <f t="shared" si="21"/>
        <v>0</v>
      </c>
      <c r="L91" s="47">
        <f t="shared" si="22"/>
        <v>0</v>
      </c>
      <c r="M91" s="47">
        <f t="shared" si="23"/>
        <v>0</v>
      </c>
      <c r="N91" s="67" t="s">
        <v>100</v>
      </c>
    </row>
    <row r="92" spans="2:14" x14ac:dyDescent="0.2">
      <c r="B92" s="56" t="s">
        <v>43</v>
      </c>
      <c r="C92" s="42" t="s">
        <v>71</v>
      </c>
      <c r="D92" s="187" t="s">
        <v>171</v>
      </c>
      <c r="E92" s="43" t="s">
        <v>172</v>
      </c>
      <c r="F92" s="43">
        <v>4</v>
      </c>
      <c r="G92" s="188">
        <v>0</v>
      </c>
      <c r="H92" s="44">
        <f t="shared" si="19"/>
        <v>0</v>
      </c>
      <c r="I92" s="45">
        <f t="shared" si="24"/>
        <v>0</v>
      </c>
      <c r="J92" s="46">
        <f t="shared" si="20"/>
        <v>0</v>
      </c>
      <c r="K92" s="46">
        <f t="shared" si="21"/>
        <v>0</v>
      </c>
      <c r="L92" s="47">
        <f t="shared" si="22"/>
        <v>0</v>
      </c>
      <c r="M92" s="47">
        <f t="shared" si="23"/>
        <v>0</v>
      </c>
      <c r="N92" s="67" t="s">
        <v>100</v>
      </c>
    </row>
    <row r="93" spans="2:14" x14ac:dyDescent="0.2">
      <c r="B93" s="56" t="s">
        <v>43</v>
      </c>
      <c r="C93" s="42" t="s">
        <v>71</v>
      </c>
      <c r="D93" s="189" t="s">
        <v>155</v>
      </c>
      <c r="E93" s="43" t="s">
        <v>156</v>
      </c>
      <c r="F93" s="43">
        <v>4</v>
      </c>
      <c r="G93" s="190">
        <v>0</v>
      </c>
      <c r="H93" s="44">
        <f t="shared" si="19"/>
        <v>0</v>
      </c>
      <c r="I93" s="45">
        <f t="shared" si="24"/>
        <v>0</v>
      </c>
      <c r="J93" s="46">
        <f t="shared" si="20"/>
        <v>0</v>
      </c>
      <c r="K93" s="46">
        <f t="shared" si="21"/>
        <v>0</v>
      </c>
      <c r="L93" s="47">
        <f t="shared" si="22"/>
        <v>0</v>
      </c>
      <c r="M93" s="47">
        <f t="shared" si="23"/>
        <v>0</v>
      </c>
      <c r="N93" s="67" t="s">
        <v>100</v>
      </c>
    </row>
    <row r="94" spans="2:14" x14ac:dyDescent="0.2">
      <c r="B94" s="56" t="s">
        <v>43</v>
      </c>
      <c r="C94" s="42" t="s">
        <v>4</v>
      </c>
      <c r="D94" s="191" t="s">
        <v>114</v>
      </c>
      <c r="E94" s="43" t="s">
        <v>115</v>
      </c>
      <c r="F94" s="43">
        <v>4</v>
      </c>
      <c r="G94" s="192">
        <v>0</v>
      </c>
      <c r="H94" s="44">
        <f t="shared" si="19"/>
        <v>0</v>
      </c>
      <c r="I94" s="45">
        <f t="shared" si="24"/>
        <v>0</v>
      </c>
      <c r="J94" s="46">
        <f t="shared" si="20"/>
        <v>0</v>
      </c>
      <c r="K94" s="46">
        <f t="shared" si="21"/>
        <v>0</v>
      </c>
      <c r="L94" s="47">
        <f t="shared" si="22"/>
        <v>0</v>
      </c>
      <c r="M94" s="47">
        <f t="shared" si="23"/>
        <v>0</v>
      </c>
      <c r="N94" s="67" t="s">
        <v>100</v>
      </c>
    </row>
    <row r="95" spans="2:14" x14ac:dyDescent="0.2">
      <c r="B95" s="56" t="s">
        <v>43</v>
      </c>
      <c r="C95" s="42" t="s">
        <v>4</v>
      </c>
      <c r="D95" s="193" t="s">
        <v>157</v>
      </c>
      <c r="E95" s="43" t="s">
        <v>158</v>
      </c>
      <c r="F95" s="43">
        <v>4</v>
      </c>
      <c r="G95" s="194">
        <v>0</v>
      </c>
      <c r="H95" s="44">
        <f t="shared" si="19"/>
        <v>0</v>
      </c>
      <c r="I95" s="45">
        <f t="shared" si="24"/>
        <v>0</v>
      </c>
      <c r="J95" s="46">
        <f t="shared" si="20"/>
        <v>0</v>
      </c>
      <c r="K95" s="46">
        <f t="shared" si="21"/>
        <v>0</v>
      </c>
      <c r="L95" s="47">
        <f t="shared" si="22"/>
        <v>0</v>
      </c>
      <c r="M95" s="47">
        <f t="shared" si="23"/>
        <v>0</v>
      </c>
      <c r="N95" s="67" t="s">
        <v>100</v>
      </c>
    </row>
    <row r="96" spans="2:14" x14ac:dyDescent="0.2">
      <c r="B96" s="56" t="s">
        <v>43</v>
      </c>
      <c r="C96" s="42" t="s">
        <v>71</v>
      </c>
      <c r="D96" s="195" t="s">
        <v>116</v>
      </c>
      <c r="E96" s="43" t="s">
        <v>117</v>
      </c>
      <c r="F96" s="43">
        <v>4</v>
      </c>
      <c r="G96" s="196">
        <v>0</v>
      </c>
      <c r="H96" s="44">
        <f t="shared" si="19"/>
        <v>0</v>
      </c>
      <c r="I96" s="45">
        <f t="shared" si="24"/>
        <v>0</v>
      </c>
      <c r="J96" s="46">
        <f t="shared" si="20"/>
        <v>0</v>
      </c>
      <c r="K96" s="46">
        <f t="shared" si="21"/>
        <v>0</v>
      </c>
      <c r="L96" s="47">
        <f t="shared" si="22"/>
        <v>0</v>
      </c>
      <c r="M96" s="47">
        <f t="shared" si="23"/>
        <v>0</v>
      </c>
      <c r="N96" s="67" t="s">
        <v>100</v>
      </c>
    </row>
    <row r="97" spans="2:14" x14ac:dyDescent="0.2">
      <c r="B97" s="56" t="s">
        <v>43</v>
      </c>
      <c r="C97" s="42" t="s">
        <v>71</v>
      </c>
      <c r="D97" s="197" t="s">
        <v>118</v>
      </c>
      <c r="E97" s="43" t="s">
        <v>119</v>
      </c>
      <c r="F97" s="43">
        <v>4</v>
      </c>
      <c r="G97" s="198">
        <v>0</v>
      </c>
      <c r="H97" s="44">
        <f t="shared" si="19"/>
        <v>0</v>
      </c>
      <c r="I97" s="45">
        <f t="shared" si="24"/>
        <v>0</v>
      </c>
      <c r="J97" s="46">
        <f t="shared" si="20"/>
        <v>0</v>
      </c>
      <c r="K97" s="46">
        <f t="shared" si="21"/>
        <v>0</v>
      </c>
      <c r="L97" s="47">
        <f t="shared" si="22"/>
        <v>0</v>
      </c>
      <c r="M97" s="47">
        <f t="shared" si="23"/>
        <v>0</v>
      </c>
      <c r="N97" s="67" t="s">
        <v>100</v>
      </c>
    </row>
    <row r="98" spans="2:14" x14ac:dyDescent="0.2">
      <c r="B98" s="56" t="s">
        <v>43</v>
      </c>
      <c r="C98" s="42" t="s">
        <v>71</v>
      </c>
      <c r="D98" s="199" t="s">
        <v>120</v>
      </c>
      <c r="E98" s="43" t="s">
        <v>121</v>
      </c>
      <c r="F98" s="43">
        <v>4</v>
      </c>
      <c r="G98" s="200">
        <v>0</v>
      </c>
      <c r="H98" s="44">
        <f t="shared" si="19"/>
        <v>0</v>
      </c>
      <c r="I98" s="45">
        <f t="shared" si="24"/>
        <v>0</v>
      </c>
      <c r="J98" s="46">
        <f t="shared" si="20"/>
        <v>0</v>
      </c>
      <c r="K98" s="46">
        <f t="shared" si="21"/>
        <v>0</v>
      </c>
      <c r="L98" s="47">
        <f t="shared" si="22"/>
        <v>0</v>
      </c>
      <c r="M98" s="47">
        <f t="shared" si="23"/>
        <v>0</v>
      </c>
      <c r="N98" s="67" t="s">
        <v>100</v>
      </c>
    </row>
    <row r="99" spans="2:14" x14ac:dyDescent="0.2">
      <c r="B99" s="56" t="s">
        <v>43</v>
      </c>
      <c r="C99" s="42" t="s">
        <v>71</v>
      </c>
      <c r="D99" s="201" t="s">
        <v>96</v>
      </c>
      <c r="E99" s="43" t="s">
        <v>97</v>
      </c>
      <c r="F99" s="43">
        <v>4</v>
      </c>
      <c r="G99" s="202">
        <v>0</v>
      </c>
      <c r="H99" s="44">
        <f t="shared" si="19"/>
        <v>0</v>
      </c>
      <c r="I99" s="45">
        <f t="shared" si="24"/>
        <v>0</v>
      </c>
      <c r="J99" s="46">
        <f t="shared" si="20"/>
        <v>0</v>
      </c>
      <c r="K99" s="46">
        <f t="shared" si="21"/>
        <v>0</v>
      </c>
      <c r="L99" s="47">
        <f t="shared" si="22"/>
        <v>0</v>
      </c>
      <c r="M99" s="47">
        <f t="shared" si="23"/>
        <v>0</v>
      </c>
      <c r="N99" s="67" t="s">
        <v>76</v>
      </c>
    </row>
    <row r="100" spans="2:14" ht="10.8" thickBot="1" x14ac:dyDescent="0.25">
      <c r="B100" s="56" t="s">
        <v>43</v>
      </c>
      <c r="C100" s="42" t="s">
        <v>71</v>
      </c>
      <c r="D100" s="203" t="s">
        <v>159</v>
      </c>
      <c r="E100" s="43" t="s">
        <v>160</v>
      </c>
      <c r="F100" s="43">
        <v>4</v>
      </c>
      <c r="G100" s="204">
        <v>0</v>
      </c>
      <c r="H100" s="44">
        <f t="shared" si="19"/>
        <v>0</v>
      </c>
      <c r="I100" s="45">
        <f t="shared" si="24"/>
        <v>0</v>
      </c>
      <c r="J100" s="46">
        <f t="shared" si="20"/>
        <v>0</v>
      </c>
      <c r="K100" s="46">
        <f t="shared" si="21"/>
        <v>0</v>
      </c>
      <c r="L100" s="47">
        <f t="shared" si="22"/>
        <v>0</v>
      </c>
      <c r="M100" s="47">
        <f t="shared" si="23"/>
        <v>0</v>
      </c>
      <c r="N100" s="67" t="s">
        <v>100</v>
      </c>
    </row>
    <row r="101" spans="2:14" x14ac:dyDescent="0.2">
      <c r="B101" s="552" t="s">
        <v>457</v>
      </c>
      <c r="C101" s="553" t="s">
        <v>4</v>
      </c>
      <c r="D101" s="554" t="s">
        <v>173</v>
      </c>
      <c r="E101" s="555" t="s">
        <v>174</v>
      </c>
      <c r="F101" s="556">
        <v>2</v>
      </c>
      <c r="G101" s="557">
        <v>1539.69</v>
      </c>
      <c r="H101" s="558">
        <f t="shared" si="19"/>
        <v>3079.38</v>
      </c>
      <c r="I101" s="559">
        <v>63.02</v>
      </c>
      <c r="J101" s="560">
        <f t="shared" si="20"/>
        <v>569.37736200000006</v>
      </c>
      <c r="K101" s="560">
        <f t="shared" si="21"/>
        <v>1138.7547240000001</v>
      </c>
      <c r="L101" s="561">
        <f t="shared" si="22"/>
        <v>0</v>
      </c>
      <c r="M101" s="561">
        <f t="shared" si="23"/>
        <v>0</v>
      </c>
      <c r="N101" s="562" t="s">
        <v>100</v>
      </c>
    </row>
    <row r="102" spans="2:14" x14ac:dyDescent="0.2">
      <c r="B102" s="56" t="s">
        <v>43</v>
      </c>
      <c r="C102" s="42" t="s">
        <v>71</v>
      </c>
      <c r="D102" s="205" t="s">
        <v>175</v>
      </c>
      <c r="E102" s="43" t="s">
        <v>176</v>
      </c>
      <c r="F102" s="43">
        <v>2</v>
      </c>
      <c r="G102" s="206">
        <v>0</v>
      </c>
      <c r="H102" s="44">
        <f t="shared" si="19"/>
        <v>0</v>
      </c>
      <c r="I102" s="45">
        <f t="shared" si="24"/>
        <v>0</v>
      </c>
      <c r="J102" s="46">
        <f t="shared" si="20"/>
        <v>0</v>
      </c>
      <c r="K102" s="46">
        <f t="shared" si="21"/>
        <v>0</v>
      </c>
      <c r="L102" s="47">
        <f t="shared" si="22"/>
        <v>0</v>
      </c>
      <c r="M102" s="47">
        <f t="shared" si="23"/>
        <v>0</v>
      </c>
      <c r="N102" s="67" t="s">
        <v>100</v>
      </c>
    </row>
    <row r="103" spans="2:14" ht="10.8" thickBot="1" x14ac:dyDescent="0.25">
      <c r="B103" s="56" t="s">
        <v>43</v>
      </c>
      <c r="C103" s="42" t="s">
        <v>71</v>
      </c>
      <c r="D103" s="207" t="s">
        <v>177</v>
      </c>
      <c r="E103" s="43" t="s">
        <v>178</v>
      </c>
      <c r="F103" s="43">
        <v>4</v>
      </c>
      <c r="G103" s="208">
        <v>0</v>
      </c>
      <c r="H103" s="44">
        <f t="shared" si="19"/>
        <v>0</v>
      </c>
      <c r="I103" s="45">
        <f t="shared" si="24"/>
        <v>0</v>
      </c>
      <c r="J103" s="46">
        <f t="shared" si="20"/>
        <v>0</v>
      </c>
      <c r="K103" s="46">
        <f t="shared" si="21"/>
        <v>0</v>
      </c>
      <c r="L103" s="47">
        <f t="shared" si="22"/>
        <v>0</v>
      </c>
      <c r="M103" s="47">
        <f t="shared" si="23"/>
        <v>0</v>
      </c>
      <c r="N103" s="67" t="s">
        <v>100</v>
      </c>
    </row>
    <row r="104" spans="2:14" ht="11.25" customHeight="1" thickBot="1" x14ac:dyDescent="0.25">
      <c r="B104" s="552" t="s">
        <v>457</v>
      </c>
      <c r="C104" s="553" t="s">
        <v>4</v>
      </c>
      <c r="D104" s="554" t="s">
        <v>179</v>
      </c>
      <c r="E104" s="555" t="s">
        <v>180</v>
      </c>
      <c r="F104" s="556">
        <v>37</v>
      </c>
      <c r="G104" s="557">
        <v>637.11</v>
      </c>
      <c r="H104" s="558">
        <f t="shared" si="19"/>
        <v>23573.07</v>
      </c>
      <c r="I104" s="559">
        <v>85.69</v>
      </c>
      <c r="J104" s="560">
        <f t="shared" si="20"/>
        <v>91.170441000000011</v>
      </c>
      <c r="K104" s="560">
        <f t="shared" si="21"/>
        <v>3373.3063170000005</v>
      </c>
      <c r="L104" s="561">
        <f t="shared" si="22"/>
        <v>0</v>
      </c>
      <c r="M104" s="561">
        <f t="shared" si="23"/>
        <v>0</v>
      </c>
      <c r="N104" s="562" t="s">
        <v>100</v>
      </c>
    </row>
    <row r="105" spans="2:14" ht="10.8" thickBot="1" x14ac:dyDescent="0.25">
      <c r="B105" s="552" t="s">
        <v>457</v>
      </c>
      <c r="C105" s="553" t="s">
        <v>4</v>
      </c>
      <c r="D105" s="554" t="s">
        <v>181</v>
      </c>
      <c r="E105" s="555" t="s">
        <v>182</v>
      </c>
      <c r="F105" s="556">
        <v>98</v>
      </c>
      <c r="G105" s="557">
        <v>25</v>
      </c>
      <c r="H105" s="558">
        <f t="shared" si="19"/>
        <v>2450</v>
      </c>
      <c r="I105" s="559">
        <v>75</v>
      </c>
      <c r="J105" s="560">
        <f t="shared" si="20"/>
        <v>6.25</v>
      </c>
      <c r="K105" s="560">
        <f t="shared" si="21"/>
        <v>612.5</v>
      </c>
      <c r="L105" s="561">
        <f t="shared" si="22"/>
        <v>0</v>
      </c>
      <c r="M105" s="561">
        <f t="shared" si="23"/>
        <v>0</v>
      </c>
      <c r="N105" s="562" t="s">
        <v>183</v>
      </c>
    </row>
    <row r="106" spans="2:14" ht="10.8" thickBot="1" x14ac:dyDescent="0.25">
      <c r="B106" s="552" t="s">
        <v>457</v>
      </c>
      <c r="C106" s="553" t="s">
        <v>4</v>
      </c>
      <c r="D106" s="554" t="s">
        <v>184</v>
      </c>
      <c r="E106" s="555" t="s">
        <v>185</v>
      </c>
      <c r="F106" s="556">
        <v>5</v>
      </c>
      <c r="G106" s="557">
        <v>123.89</v>
      </c>
      <c r="H106" s="558">
        <f t="shared" si="19"/>
        <v>619.45000000000005</v>
      </c>
      <c r="I106" s="559">
        <v>60</v>
      </c>
      <c r="J106" s="560">
        <f t="shared" si="20"/>
        <v>49.556000000000004</v>
      </c>
      <c r="K106" s="560">
        <f t="shared" si="21"/>
        <v>247.78000000000003</v>
      </c>
      <c r="L106" s="561">
        <f t="shared" si="22"/>
        <v>0</v>
      </c>
      <c r="M106" s="561">
        <f t="shared" si="23"/>
        <v>0</v>
      </c>
      <c r="N106" s="562" t="s">
        <v>100</v>
      </c>
    </row>
    <row r="107" spans="2:14" ht="10.8" thickBot="1" x14ac:dyDescent="0.25">
      <c r="B107" s="55" t="s">
        <v>43</v>
      </c>
      <c r="C107" s="35" t="s">
        <v>4</v>
      </c>
      <c r="D107" s="209" t="s">
        <v>186</v>
      </c>
      <c r="E107" s="36" t="s">
        <v>187</v>
      </c>
      <c r="F107" s="37">
        <v>2</v>
      </c>
      <c r="G107" s="210">
        <v>38.590000000000003</v>
      </c>
      <c r="H107" s="38">
        <f t="shared" si="19"/>
        <v>77.180000000000007</v>
      </c>
      <c r="I107" s="39">
        <v>24.35</v>
      </c>
      <c r="J107" s="40">
        <f t="shared" si="20"/>
        <v>29.193335000000001</v>
      </c>
      <c r="K107" s="40">
        <f t="shared" si="21"/>
        <v>58.386670000000002</v>
      </c>
      <c r="L107" s="41">
        <f t="shared" si="22"/>
        <v>0</v>
      </c>
      <c r="M107" s="41">
        <f t="shared" si="23"/>
        <v>0</v>
      </c>
      <c r="N107" s="66" t="s">
        <v>183</v>
      </c>
    </row>
    <row r="108" spans="2:14" x14ac:dyDescent="0.2">
      <c r="B108" s="552" t="s">
        <v>457</v>
      </c>
      <c r="C108" s="35" t="s">
        <v>4</v>
      </c>
      <c r="D108" s="211" t="s">
        <v>188</v>
      </c>
      <c r="E108" s="36" t="s">
        <v>189</v>
      </c>
      <c r="F108" s="37">
        <v>27</v>
      </c>
      <c r="G108" s="212">
        <v>676.62</v>
      </c>
      <c r="H108" s="38">
        <f t="shared" si="19"/>
        <v>18268.740000000002</v>
      </c>
      <c r="I108" s="39">
        <v>27.85</v>
      </c>
      <c r="J108" s="40">
        <f t="shared" si="20"/>
        <v>488.18133</v>
      </c>
      <c r="K108" s="40">
        <f t="shared" si="21"/>
        <v>13180.895909999999</v>
      </c>
      <c r="L108" s="41">
        <f t="shared" si="22"/>
        <v>0</v>
      </c>
      <c r="M108" s="41">
        <f t="shared" si="23"/>
        <v>0</v>
      </c>
      <c r="N108" s="66" t="s">
        <v>183</v>
      </c>
    </row>
    <row r="109" spans="2:14" ht="10.8" thickBot="1" x14ac:dyDescent="0.25">
      <c r="B109" s="48" t="s">
        <v>28</v>
      </c>
      <c r="C109" s="49" t="s">
        <v>4</v>
      </c>
      <c r="D109" s="213" t="s">
        <v>190</v>
      </c>
      <c r="E109" s="50" t="s">
        <v>191</v>
      </c>
      <c r="F109" s="50">
        <v>27</v>
      </c>
      <c r="G109" s="214">
        <v>55.2</v>
      </c>
      <c r="H109" s="51">
        <f t="shared" si="19"/>
        <v>1490.4</v>
      </c>
      <c r="I109" s="52">
        <f>$F$6</f>
        <v>21.72</v>
      </c>
      <c r="J109" s="53">
        <f t="shared" si="20"/>
        <v>43.210560000000008</v>
      </c>
      <c r="K109" s="53">
        <f t="shared" si="21"/>
        <v>1166.6851200000003</v>
      </c>
      <c r="L109" s="54">
        <f t="shared" si="22"/>
        <v>0</v>
      </c>
      <c r="M109" s="54">
        <f t="shared" si="23"/>
        <v>0</v>
      </c>
      <c r="N109" s="68" t="s">
        <v>3</v>
      </c>
    </row>
    <row r="110" spans="2:14" ht="10.8" thickBot="1" x14ac:dyDescent="0.25">
      <c r="B110" s="552" t="s">
        <v>457</v>
      </c>
      <c r="C110" s="553" t="s">
        <v>4</v>
      </c>
      <c r="D110" s="554" t="s">
        <v>192</v>
      </c>
      <c r="E110" s="555" t="s">
        <v>193</v>
      </c>
      <c r="F110" s="556">
        <v>11</v>
      </c>
      <c r="G110" s="557">
        <v>11.8</v>
      </c>
      <c r="H110" s="558">
        <f t="shared" si="19"/>
        <v>129.80000000000001</v>
      </c>
      <c r="I110" s="559">
        <v>75</v>
      </c>
      <c r="J110" s="560">
        <f t="shared" si="20"/>
        <v>2.95</v>
      </c>
      <c r="K110" s="560">
        <f t="shared" si="21"/>
        <v>32.450000000000003</v>
      </c>
      <c r="L110" s="561">
        <f t="shared" si="22"/>
        <v>0</v>
      </c>
      <c r="M110" s="561">
        <f t="shared" si="23"/>
        <v>0</v>
      </c>
      <c r="N110" s="562" t="s">
        <v>49</v>
      </c>
    </row>
    <row r="111" spans="2:14" ht="10.8" thickBot="1" x14ac:dyDescent="0.25">
      <c r="B111" s="552" t="s">
        <v>457</v>
      </c>
      <c r="C111" s="553" t="s">
        <v>4</v>
      </c>
      <c r="D111" s="554" t="s">
        <v>194</v>
      </c>
      <c r="E111" s="555" t="s">
        <v>195</v>
      </c>
      <c r="F111" s="556">
        <v>16</v>
      </c>
      <c r="G111" s="557">
        <v>75.180000000000007</v>
      </c>
      <c r="H111" s="558">
        <f t="shared" si="19"/>
        <v>1202.8800000000001</v>
      </c>
      <c r="I111" s="559">
        <v>55</v>
      </c>
      <c r="J111" s="560">
        <f t="shared" si="20"/>
        <v>33.831000000000003</v>
      </c>
      <c r="K111" s="560">
        <f t="shared" si="21"/>
        <v>541.29600000000005</v>
      </c>
      <c r="L111" s="561">
        <f t="shared" si="22"/>
        <v>0</v>
      </c>
      <c r="M111" s="561">
        <f t="shared" si="23"/>
        <v>0</v>
      </c>
      <c r="N111" s="562" t="s">
        <v>49</v>
      </c>
    </row>
    <row r="112" spans="2:14" x14ac:dyDescent="0.2">
      <c r="B112" s="55" t="s">
        <v>43</v>
      </c>
      <c r="C112" s="35" t="s">
        <v>4</v>
      </c>
      <c r="D112" s="215" t="s">
        <v>200</v>
      </c>
      <c r="E112" s="36" t="s">
        <v>201</v>
      </c>
      <c r="F112" s="37">
        <v>1</v>
      </c>
      <c r="G112" s="216">
        <v>13121.42</v>
      </c>
      <c r="H112" s="38">
        <f t="shared" si="19"/>
        <v>13121.42</v>
      </c>
      <c r="I112" s="39">
        <v>60.19</v>
      </c>
      <c r="J112" s="40">
        <f t="shared" si="20"/>
        <v>5223.6373020000001</v>
      </c>
      <c r="K112" s="40">
        <f t="shared" si="21"/>
        <v>5223.6373020000001</v>
      </c>
      <c r="L112" s="41">
        <f t="shared" si="22"/>
        <v>0</v>
      </c>
      <c r="M112" s="41">
        <f t="shared" si="23"/>
        <v>0</v>
      </c>
      <c r="N112" s="66" t="s">
        <v>57</v>
      </c>
    </row>
    <row r="113" spans="2:14" x14ac:dyDescent="0.2">
      <c r="B113" s="48" t="s">
        <v>28</v>
      </c>
      <c r="C113" s="49" t="s">
        <v>4</v>
      </c>
      <c r="D113" s="217" t="s">
        <v>202</v>
      </c>
      <c r="E113" s="50" t="s">
        <v>203</v>
      </c>
      <c r="F113" s="50">
        <v>1</v>
      </c>
      <c r="G113" s="218">
        <v>1204.05</v>
      </c>
      <c r="H113" s="51">
        <f t="shared" si="19"/>
        <v>1204.05</v>
      </c>
      <c r="I113" s="52">
        <f>$F$6</f>
        <v>21.72</v>
      </c>
      <c r="J113" s="53">
        <f t="shared" si="20"/>
        <v>942.53034000000002</v>
      </c>
      <c r="K113" s="53">
        <f t="shared" si="21"/>
        <v>942.53034000000002</v>
      </c>
      <c r="L113" s="54">
        <f t="shared" si="22"/>
        <v>0</v>
      </c>
      <c r="M113" s="54">
        <f t="shared" si="23"/>
        <v>0</v>
      </c>
      <c r="N113" s="68" t="s">
        <v>3</v>
      </c>
    </row>
    <row r="114" spans="2:14" x14ac:dyDescent="0.2">
      <c r="B114" s="56" t="s">
        <v>43</v>
      </c>
      <c r="C114" s="42" t="s">
        <v>4</v>
      </c>
      <c r="D114" s="219" t="s">
        <v>196</v>
      </c>
      <c r="E114" s="43" t="s">
        <v>197</v>
      </c>
      <c r="F114" s="43">
        <v>2</v>
      </c>
      <c r="G114" s="220">
        <v>0</v>
      </c>
      <c r="H114" s="44">
        <f t="shared" si="19"/>
        <v>0</v>
      </c>
      <c r="I114" s="45">
        <f t="shared" ref="I114:I122" si="25">$F$1</f>
        <v>0</v>
      </c>
      <c r="J114" s="46">
        <f t="shared" si="20"/>
        <v>0</v>
      </c>
      <c r="K114" s="46">
        <f t="shared" si="21"/>
        <v>0</v>
      </c>
      <c r="L114" s="47">
        <f t="shared" si="22"/>
        <v>0</v>
      </c>
      <c r="M114" s="47">
        <f t="shared" si="23"/>
        <v>0</v>
      </c>
      <c r="N114" s="67" t="s">
        <v>183</v>
      </c>
    </row>
    <row r="115" spans="2:14" x14ac:dyDescent="0.2">
      <c r="B115" s="56" t="s">
        <v>43</v>
      </c>
      <c r="C115" s="42" t="s">
        <v>71</v>
      </c>
      <c r="D115" s="221" t="s">
        <v>204</v>
      </c>
      <c r="E115" s="43" t="s">
        <v>205</v>
      </c>
      <c r="F115" s="43">
        <v>1</v>
      </c>
      <c r="G115" s="222">
        <v>0</v>
      </c>
      <c r="H115" s="44">
        <f t="shared" si="19"/>
        <v>0</v>
      </c>
      <c r="I115" s="45">
        <f t="shared" si="25"/>
        <v>0</v>
      </c>
      <c r="J115" s="46">
        <f t="shared" si="20"/>
        <v>0</v>
      </c>
      <c r="K115" s="46">
        <f t="shared" si="21"/>
        <v>0</v>
      </c>
      <c r="L115" s="47">
        <f t="shared" si="22"/>
        <v>0</v>
      </c>
      <c r="M115" s="47">
        <f t="shared" si="23"/>
        <v>0</v>
      </c>
      <c r="N115" s="67" t="s">
        <v>183</v>
      </c>
    </row>
    <row r="116" spans="2:14" x14ac:dyDescent="0.2">
      <c r="B116" s="56" t="s">
        <v>43</v>
      </c>
      <c r="C116" s="42" t="s">
        <v>71</v>
      </c>
      <c r="D116" s="223" t="s">
        <v>206</v>
      </c>
      <c r="E116" s="43" t="s">
        <v>207</v>
      </c>
      <c r="F116" s="43">
        <v>2</v>
      </c>
      <c r="G116" s="224">
        <v>0</v>
      </c>
      <c r="H116" s="44">
        <f t="shared" si="19"/>
        <v>0</v>
      </c>
      <c r="I116" s="45">
        <f t="shared" si="25"/>
        <v>0</v>
      </c>
      <c r="J116" s="46">
        <f t="shared" si="20"/>
        <v>0</v>
      </c>
      <c r="K116" s="46">
        <f t="shared" si="21"/>
        <v>0</v>
      </c>
      <c r="L116" s="47">
        <f t="shared" si="22"/>
        <v>0</v>
      </c>
      <c r="M116" s="47">
        <f t="shared" si="23"/>
        <v>0</v>
      </c>
      <c r="N116" s="67" t="s">
        <v>183</v>
      </c>
    </row>
    <row r="117" spans="2:14" x14ac:dyDescent="0.2">
      <c r="B117" s="56" t="s">
        <v>43</v>
      </c>
      <c r="C117" s="42" t="s">
        <v>71</v>
      </c>
      <c r="D117" s="225" t="s">
        <v>198</v>
      </c>
      <c r="E117" s="43" t="s">
        <v>199</v>
      </c>
      <c r="F117" s="43">
        <v>1</v>
      </c>
      <c r="G117" s="226">
        <v>0</v>
      </c>
      <c r="H117" s="44">
        <f t="shared" si="19"/>
        <v>0</v>
      </c>
      <c r="I117" s="45">
        <f t="shared" si="25"/>
        <v>0</v>
      </c>
      <c r="J117" s="46">
        <f t="shared" si="20"/>
        <v>0</v>
      </c>
      <c r="K117" s="46">
        <f t="shared" si="21"/>
        <v>0</v>
      </c>
      <c r="L117" s="47">
        <f t="shared" si="22"/>
        <v>0</v>
      </c>
      <c r="M117" s="47">
        <f t="shared" si="23"/>
        <v>0</v>
      </c>
      <c r="N117" s="67" t="s">
        <v>183</v>
      </c>
    </row>
    <row r="118" spans="2:14" x14ac:dyDescent="0.2">
      <c r="B118" s="56" t="s">
        <v>43</v>
      </c>
      <c r="C118" s="42" t="s">
        <v>71</v>
      </c>
      <c r="D118" s="227" t="s">
        <v>208</v>
      </c>
      <c r="E118" s="43" t="s">
        <v>209</v>
      </c>
      <c r="F118" s="43">
        <v>1</v>
      </c>
      <c r="G118" s="228">
        <v>0</v>
      </c>
      <c r="H118" s="44">
        <f t="shared" si="19"/>
        <v>0</v>
      </c>
      <c r="I118" s="45">
        <f t="shared" si="25"/>
        <v>0</v>
      </c>
      <c r="J118" s="46">
        <f t="shared" si="20"/>
        <v>0</v>
      </c>
      <c r="K118" s="46">
        <f t="shared" si="21"/>
        <v>0</v>
      </c>
      <c r="L118" s="47">
        <f t="shared" si="22"/>
        <v>0</v>
      </c>
      <c r="M118" s="47">
        <f t="shared" si="23"/>
        <v>0</v>
      </c>
      <c r="N118" s="67" t="s">
        <v>183</v>
      </c>
    </row>
    <row r="119" spans="2:14" x14ac:dyDescent="0.2">
      <c r="B119" s="56" t="s">
        <v>43</v>
      </c>
      <c r="C119" s="42" t="s">
        <v>71</v>
      </c>
      <c r="D119" s="229" t="s">
        <v>210</v>
      </c>
      <c r="E119" s="43" t="s">
        <v>211</v>
      </c>
      <c r="F119" s="43">
        <v>1</v>
      </c>
      <c r="G119" s="230">
        <v>0</v>
      </c>
      <c r="H119" s="44">
        <f t="shared" si="19"/>
        <v>0</v>
      </c>
      <c r="I119" s="45">
        <f t="shared" si="25"/>
        <v>0</v>
      </c>
      <c r="J119" s="46">
        <f t="shared" si="20"/>
        <v>0</v>
      </c>
      <c r="K119" s="46">
        <f t="shared" si="21"/>
        <v>0</v>
      </c>
      <c r="L119" s="47">
        <f t="shared" si="22"/>
        <v>0</v>
      </c>
      <c r="M119" s="47">
        <f t="shared" si="23"/>
        <v>0</v>
      </c>
      <c r="N119" s="67" t="s">
        <v>183</v>
      </c>
    </row>
    <row r="120" spans="2:14" x14ac:dyDescent="0.2">
      <c r="B120" s="56" t="s">
        <v>43</v>
      </c>
      <c r="C120" s="42" t="s">
        <v>71</v>
      </c>
      <c r="D120" s="231" t="s">
        <v>212</v>
      </c>
      <c r="E120" s="43" t="s">
        <v>213</v>
      </c>
      <c r="F120" s="43">
        <v>1</v>
      </c>
      <c r="G120" s="232">
        <v>0</v>
      </c>
      <c r="H120" s="44">
        <f t="shared" si="19"/>
        <v>0</v>
      </c>
      <c r="I120" s="45">
        <f t="shared" si="25"/>
        <v>0</v>
      </c>
      <c r="J120" s="46">
        <f t="shared" si="20"/>
        <v>0</v>
      </c>
      <c r="K120" s="46">
        <f t="shared" si="21"/>
        <v>0</v>
      </c>
      <c r="L120" s="47">
        <f t="shared" si="22"/>
        <v>0</v>
      </c>
      <c r="M120" s="47">
        <f t="shared" si="23"/>
        <v>0</v>
      </c>
      <c r="N120" s="67" t="s">
        <v>100</v>
      </c>
    </row>
    <row r="121" spans="2:14" x14ac:dyDescent="0.2">
      <c r="B121" s="56" t="s">
        <v>43</v>
      </c>
      <c r="C121" s="42" t="s">
        <v>71</v>
      </c>
      <c r="D121" s="233" t="s">
        <v>214</v>
      </c>
      <c r="E121" s="43" t="s">
        <v>215</v>
      </c>
      <c r="F121" s="43">
        <v>1</v>
      </c>
      <c r="G121" s="234">
        <v>0</v>
      </c>
      <c r="H121" s="44">
        <f t="shared" si="19"/>
        <v>0</v>
      </c>
      <c r="I121" s="45">
        <f t="shared" si="25"/>
        <v>0</v>
      </c>
      <c r="J121" s="46">
        <f t="shared" si="20"/>
        <v>0</v>
      </c>
      <c r="K121" s="46">
        <f t="shared" si="21"/>
        <v>0</v>
      </c>
      <c r="L121" s="47">
        <f t="shared" si="22"/>
        <v>0</v>
      </c>
      <c r="M121" s="47">
        <f t="shared" si="23"/>
        <v>0</v>
      </c>
      <c r="N121" s="67" t="s">
        <v>183</v>
      </c>
    </row>
    <row r="122" spans="2:14" ht="10.8" thickBot="1" x14ac:dyDescent="0.25">
      <c r="B122" s="56" t="s">
        <v>43</v>
      </c>
      <c r="C122" s="42" t="s">
        <v>71</v>
      </c>
      <c r="D122" s="235" t="s">
        <v>216</v>
      </c>
      <c r="E122" s="43" t="s">
        <v>217</v>
      </c>
      <c r="F122" s="43">
        <v>1</v>
      </c>
      <c r="G122" s="236">
        <v>0</v>
      </c>
      <c r="H122" s="44">
        <f t="shared" si="19"/>
        <v>0</v>
      </c>
      <c r="I122" s="45">
        <f t="shared" si="25"/>
        <v>0</v>
      </c>
      <c r="J122" s="46">
        <f t="shared" si="20"/>
        <v>0</v>
      </c>
      <c r="K122" s="46">
        <f t="shared" si="21"/>
        <v>0</v>
      </c>
      <c r="L122" s="47">
        <f t="shared" si="22"/>
        <v>0</v>
      </c>
      <c r="M122" s="47">
        <f t="shared" si="23"/>
        <v>0</v>
      </c>
      <c r="N122" s="67" t="s">
        <v>183</v>
      </c>
    </row>
    <row r="123" spans="2:14" x14ac:dyDescent="0.2">
      <c r="B123" s="55" t="s">
        <v>43</v>
      </c>
      <c r="C123" s="35" t="s">
        <v>4</v>
      </c>
      <c r="D123" s="237" t="s">
        <v>218</v>
      </c>
      <c r="E123" s="36" t="s">
        <v>219</v>
      </c>
      <c r="F123" s="37">
        <v>14</v>
      </c>
      <c r="G123" s="238">
        <v>1598.83</v>
      </c>
      <c r="H123" s="38">
        <f t="shared" si="19"/>
        <v>22383.62</v>
      </c>
      <c r="I123" s="39">
        <v>51.48</v>
      </c>
      <c r="J123" s="40">
        <f t="shared" si="20"/>
        <v>775.75231600000006</v>
      </c>
      <c r="K123" s="40">
        <f t="shared" si="21"/>
        <v>10860.532424000001</v>
      </c>
      <c r="L123" s="41">
        <f t="shared" si="22"/>
        <v>0</v>
      </c>
      <c r="M123" s="41">
        <f t="shared" si="23"/>
        <v>0</v>
      </c>
      <c r="N123" s="66" t="s">
        <v>49</v>
      </c>
    </row>
    <row r="124" spans="2:14" x14ac:dyDescent="0.2">
      <c r="B124" s="48" t="s">
        <v>28</v>
      </c>
      <c r="C124" s="49" t="s">
        <v>4</v>
      </c>
      <c r="D124" s="239" t="s">
        <v>220</v>
      </c>
      <c r="E124" s="50" t="s">
        <v>221</v>
      </c>
      <c r="F124" s="50">
        <v>14</v>
      </c>
      <c r="G124" s="240">
        <v>73.599999999999994</v>
      </c>
      <c r="H124" s="51">
        <f t="shared" si="19"/>
        <v>1030.3999999999999</v>
      </c>
      <c r="I124" s="52">
        <f>$F$6</f>
        <v>21.72</v>
      </c>
      <c r="J124" s="53">
        <f t="shared" si="20"/>
        <v>57.614080000000001</v>
      </c>
      <c r="K124" s="53">
        <f t="shared" si="21"/>
        <v>806.59712000000002</v>
      </c>
      <c r="L124" s="54">
        <f t="shared" si="22"/>
        <v>0</v>
      </c>
      <c r="M124" s="54">
        <f t="shared" si="23"/>
        <v>0</v>
      </c>
      <c r="N124" s="68" t="s">
        <v>3</v>
      </c>
    </row>
    <row r="125" spans="2:14" x14ac:dyDescent="0.2">
      <c r="B125" s="56" t="s">
        <v>43</v>
      </c>
      <c r="C125" s="42" t="s">
        <v>71</v>
      </c>
      <c r="D125" s="241" t="s">
        <v>222</v>
      </c>
      <c r="E125" s="43" t="s">
        <v>223</v>
      </c>
      <c r="F125" s="43">
        <v>14</v>
      </c>
      <c r="G125" s="242">
        <v>0</v>
      </c>
      <c r="H125" s="44">
        <f t="shared" si="19"/>
        <v>0</v>
      </c>
      <c r="I125" s="45">
        <f t="shared" ref="I125:I131" si="26">$F$1</f>
        <v>0</v>
      </c>
      <c r="J125" s="46">
        <f t="shared" si="20"/>
        <v>0</v>
      </c>
      <c r="K125" s="46">
        <f t="shared" si="21"/>
        <v>0</v>
      </c>
      <c r="L125" s="47">
        <f t="shared" si="22"/>
        <v>0</v>
      </c>
      <c r="M125" s="47">
        <f t="shared" si="23"/>
        <v>0</v>
      </c>
      <c r="N125" s="67" t="s">
        <v>49</v>
      </c>
    </row>
    <row r="126" spans="2:14" x14ac:dyDescent="0.2">
      <c r="B126" s="56" t="s">
        <v>43</v>
      </c>
      <c r="C126" s="42" t="s">
        <v>71</v>
      </c>
      <c r="D126" s="243" t="s">
        <v>92</v>
      </c>
      <c r="E126" s="43" t="s">
        <v>93</v>
      </c>
      <c r="F126" s="43">
        <v>14</v>
      </c>
      <c r="G126" s="244">
        <v>0</v>
      </c>
      <c r="H126" s="44">
        <f t="shared" si="19"/>
        <v>0</v>
      </c>
      <c r="I126" s="45">
        <f t="shared" si="26"/>
        <v>0</v>
      </c>
      <c r="J126" s="46">
        <f t="shared" si="20"/>
        <v>0</v>
      </c>
      <c r="K126" s="46">
        <f t="shared" si="21"/>
        <v>0</v>
      </c>
      <c r="L126" s="47">
        <f t="shared" si="22"/>
        <v>0</v>
      </c>
      <c r="M126" s="47">
        <f t="shared" si="23"/>
        <v>0</v>
      </c>
      <c r="N126" s="67" t="s">
        <v>49</v>
      </c>
    </row>
    <row r="127" spans="2:14" x14ac:dyDescent="0.2">
      <c r="B127" s="56" t="s">
        <v>43</v>
      </c>
      <c r="C127" s="42" t="s">
        <v>4</v>
      </c>
      <c r="D127" s="245" t="s">
        <v>224</v>
      </c>
      <c r="E127" s="43" t="s">
        <v>225</v>
      </c>
      <c r="F127" s="43">
        <v>14</v>
      </c>
      <c r="G127" s="246">
        <v>0</v>
      </c>
      <c r="H127" s="44">
        <f t="shared" si="19"/>
        <v>0</v>
      </c>
      <c r="I127" s="45">
        <f t="shared" si="26"/>
        <v>0</v>
      </c>
      <c r="J127" s="46">
        <f t="shared" si="20"/>
        <v>0</v>
      </c>
      <c r="K127" s="46">
        <f t="shared" si="21"/>
        <v>0</v>
      </c>
      <c r="L127" s="47">
        <f t="shared" si="22"/>
        <v>0</v>
      </c>
      <c r="M127" s="47">
        <f t="shared" si="23"/>
        <v>0</v>
      </c>
      <c r="N127" s="67" t="s">
        <v>49</v>
      </c>
    </row>
    <row r="128" spans="2:14" x14ac:dyDescent="0.2">
      <c r="B128" s="56" t="s">
        <v>43</v>
      </c>
      <c r="C128" s="42" t="s">
        <v>4</v>
      </c>
      <c r="D128" s="247" t="s">
        <v>226</v>
      </c>
      <c r="E128" s="43" t="s">
        <v>227</v>
      </c>
      <c r="F128" s="43">
        <v>14</v>
      </c>
      <c r="G128" s="248">
        <v>0</v>
      </c>
      <c r="H128" s="44">
        <f t="shared" si="19"/>
        <v>0</v>
      </c>
      <c r="I128" s="45">
        <f t="shared" si="26"/>
        <v>0</v>
      </c>
      <c r="J128" s="46">
        <f t="shared" si="20"/>
        <v>0</v>
      </c>
      <c r="K128" s="46">
        <f t="shared" si="21"/>
        <v>0</v>
      </c>
      <c r="L128" s="47">
        <f t="shared" si="22"/>
        <v>0</v>
      </c>
      <c r="M128" s="47">
        <f t="shared" si="23"/>
        <v>0</v>
      </c>
      <c r="N128" s="67" t="s">
        <v>49</v>
      </c>
    </row>
    <row r="129" spans="2:14" x14ac:dyDescent="0.2">
      <c r="B129" s="56" t="s">
        <v>43</v>
      </c>
      <c r="C129" s="42" t="s">
        <v>71</v>
      </c>
      <c r="D129" s="249" t="s">
        <v>96</v>
      </c>
      <c r="E129" s="43" t="s">
        <v>97</v>
      </c>
      <c r="F129" s="43">
        <v>14</v>
      </c>
      <c r="G129" s="250">
        <v>0</v>
      </c>
      <c r="H129" s="44">
        <f t="shared" si="19"/>
        <v>0</v>
      </c>
      <c r="I129" s="45">
        <f t="shared" si="26"/>
        <v>0</v>
      </c>
      <c r="J129" s="46">
        <f t="shared" si="20"/>
        <v>0</v>
      </c>
      <c r="K129" s="46">
        <f t="shared" si="21"/>
        <v>0</v>
      </c>
      <c r="L129" s="47">
        <f t="shared" si="22"/>
        <v>0</v>
      </c>
      <c r="M129" s="47">
        <f t="shared" si="23"/>
        <v>0</v>
      </c>
      <c r="N129" s="67" t="s">
        <v>76</v>
      </c>
    </row>
    <row r="130" spans="2:14" x14ac:dyDescent="0.2">
      <c r="B130" s="56" t="s">
        <v>43</v>
      </c>
      <c r="C130" s="42" t="s">
        <v>4</v>
      </c>
      <c r="D130" s="251" t="s">
        <v>228</v>
      </c>
      <c r="E130" s="43" t="s">
        <v>229</v>
      </c>
      <c r="F130" s="43">
        <v>14</v>
      </c>
      <c r="G130" s="252">
        <v>0</v>
      </c>
      <c r="H130" s="44">
        <f t="shared" ref="H130:H178" si="27">G130*F130</f>
        <v>0</v>
      </c>
      <c r="I130" s="45">
        <f t="shared" si="26"/>
        <v>0</v>
      </c>
      <c r="J130" s="46">
        <f t="shared" ref="J130:J178" si="28">G130*(1-I130%)</f>
        <v>0</v>
      </c>
      <c r="K130" s="46">
        <f t="shared" ref="K130:K178" si="29">J130*F130</f>
        <v>0</v>
      </c>
      <c r="L130" s="47">
        <f t="shared" ref="L130:L178" si="30">ROUND(J130*$F$7,0)</f>
        <v>0</v>
      </c>
      <c r="M130" s="47">
        <f t="shared" ref="M130:M178" si="31">L130*F130</f>
        <v>0</v>
      </c>
      <c r="N130" s="67" t="s">
        <v>49</v>
      </c>
    </row>
    <row r="131" spans="2:14" ht="10.8" thickBot="1" x14ac:dyDescent="0.25">
      <c r="B131" s="56" t="s">
        <v>43</v>
      </c>
      <c r="C131" s="42" t="s">
        <v>71</v>
      </c>
      <c r="D131" s="253" t="s">
        <v>230</v>
      </c>
      <c r="E131" s="43" t="s">
        <v>231</v>
      </c>
      <c r="F131" s="43">
        <v>14</v>
      </c>
      <c r="G131" s="254">
        <v>0</v>
      </c>
      <c r="H131" s="44">
        <f t="shared" si="27"/>
        <v>0</v>
      </c>
      <c r="I131" s="45">
        <f t="shared" si="26"/>
        <v>0</v>
      </c>
      <c r="J131" s="46">
        <f t="shared" si="28"/>
        <v>0</v>
      </c>
      <c r="K131" s="46">
        <f t="shared" si="29"/>
        <v>0</v>
      </c>
      <c r="L131" s="47">
        <f t="shared" si="30"/>
        <v>0</v>
      </c>
      <c r="M131" s="47">
        <f t="shared" si="31"/>
        <v>0</v>
      </c>
      <c r="N131" s="67" t="s">
        <v>49</v>
      </c>
    </row>
    <row r="132" spans="2:14" ht="10.8" thickBot="1" x14ac:dyDescent="0.25">
      <c r="B132" s="552" t="s">
        <v>457</v>
      </c>
      <c r="C132" s="553" t="s">
        <v>4</v>
      </c>
      <c r="D132" s="554" t="s">
        <v>235</v>
      </c>
      <c r="E132" s="555" t="s">
        <v>236</v>
      </c>
      <c r="F132" s="556">
        <v>1</v>
      </c>
      <c r="G132" s="557">
        <v>4845.55</v>
      </c>
      <c r="H132" s="558">
        <f t="shared" si="27"/>
        <v>4845.55</v>
      </c>
      <c r="I132" s="559">
        <v>80</v>
      </c>
      <c r="J132" s="560">
        <f t="shared" si="28"/>
        <v>969.10999999999979</v>
      </c>
      <c r="K132" s="560">
        <f t="shared" si="29"/>
        <v>969.10999999999979</v>
      </c>
      <c r="L132" s="561">
        <f t="shared" si="30"/>
        <v>0</v>
      </c>
      <c r="M132" s="561">
        <f t="shared" si="31"/>
        <v>0</v>
      </c>
      <c r="N132" s="562" t="s">
        <v>183</v>
      </c>
    </row>
    <row r="133" spans="2:14" x14ac:dyDescent="0.2">
      <c r="B133" s="55" t="s">
        <v>43</v>
      </c>
      <c r="C133" s="35" t="s">
        <v>4</v>
      </c>
      <c r="D133" s="255" t="s">
        <v>237</v>
      </c>
      <c r="E133" s="36" t="s">
        <v>238</v>
      </c>
      <c r="F133" s="37">
        <v>3</v>
      </c>
      <c r="G133" s="256">
        <v>1474.78</v>
      </c>
      <c r="H133" s="38">
        <f t="shared" si="27"/>
        <v>4424.34</v>
      </c>
      <c r="I133" s="39">
        <v>27.85</v>
      </c>
      <c r="J133" s="40">
        <f t="shared" si="28"/>
        <v>1064.05377</v>
      </c>
      <c r="K133" s="40">
        <f t="shared" si="29"/>
        <v>3192.16131</v>
      </c>
      <c r="L133" s="41">
        <f t="shared" si="30"/>
        <v>0</v>
      </c>
      <c r="M133" s="41">
        <f t="shared" si="31"/>
        <v>0</v>
      </c>
      <c r="N133" s="66" t="s">
        <v>100</v>
      </c>
    </row>
    <row r="134" spans="2:14" ht="10.8" thickBot="1" x14ac:dyDescent="0.25">
      <c r="B134" s="56" t="s">
        <v>43</v>
      </c>
      <c r="C134" s="42" t="s">
        <v>71</v>
      </c>
      <c r="D134" s="257" t="s">
        <v>239</v>
      </c>
      <c r="E134" s="43" t="s">
        <v>240</v>
      </c>
      <c r="F134" s="43">
        <v>3</v>
      </c>
      <c r="G134" s="258">
        <v>0</v>
      </c>
      <c r="H134" s="44">
        <f t="shared" si="27"/>
        <v>0</v>
      </c>
      <c r="I134" s="45">
        <f t="shared" ref="I134:I140" si="32">$F$1</f>
        <v>0</v>
      </c>
      <c r="J134" s="46">
        <f t="shared" si="28"/>
        <v>0</v>
      </c>
      <c r="K134" s="46">
        <f t="shared" si="29"/>
        <v>0</v>
      </c>
      <c r="L134" s="47">
        <f t="shared" si="30"/>
        <v>0</v>
      </c>
      <c r="M134" s="47">
        <f t="shared" si="31"/>
        <v>0</v>
      </c>
      <c r="N134" s="67" t="s">
        <v>76</v>
      </c>
    </row>
    <row r="135" spans="2:14" ht="10.8" thickBot="1" x14ac:dyDescent="0.25">
      <c r="B135" s="552" t="s">
        <v>457</v>
      </c>
      <c r="C135" s="553" t="s">
        <v>4</v>
      </c>
      <c r="D135" s="554" t="s">
        <v>241</v>
      </c>
      <c r="E135" s="555" t="s">
        <v>242</v>
      </c>
      <c r="F135" s="556">
        <v>2</v>
      </c>
      <c r="G135" s="557">
        <v>294.95999999999998</v>
      </c>
      <c r="H135" s="558">
        <f t="shared" si="27"/>
        <v>589.91999999999996</v>
      </c>
      <c r="I135" s="559">
        <v>50</v>
      </c>
      <c r="J135" s="560">
        <f t="shared" si="28"/>
        <v>147.47999999999999</v>
      </c>
      <c r="K135" s="560">
        <f t="shared" si="29"/>
        <v>294.95999999999998</v>
      </c>
      <c r="L135" s="561">
        <f t="shared" si="30"/>
        <v>0</v>
      </c>
      <c r="M135" s="561">
        <f t="shared" si="31"/>
        <v>0</v>
      </c>
      <c r="N135" s="562" t="s">
        <v>100</v>
      </c>
    </row>
    <row r="136" spans="2:14" ht="10.8" thickBot="1" x14ac:dyDescent="0.25">
      <c r="B136" s="552" t="s">
        <v>457</v>
      </c>
      <c r="C136" s="553" t="s">
        <v>4</v>
      </c>
      <c r="D136" s="554" t="s">
        <v>243</v>
      </c>
      <c r="E136" s="555" t="s">
        <v>244</v>
      </c>
      <c r="F136" s="556">
        <v>4</v>
      </c>
      <c r="G136" s="557">
        <v>424.74</v>
      </c>
      <c r="H136" s="558">
        <f t="shared" si="27"/>
        <v>1698.96</v>
      </c>
      <c r="I136" s="559">
        <v>72.63</v>
      </c>
      <c r="J136" s="560">
        <f t="shared" si="28"/>
        <v>116.25133800000003</v>
      </c>
      <c r="K136" s="560">
        <f t="shared" si="29"/>
        <v>465.00535200000013</v>
      </c>
      <c r="L136" s="561">
        <f t="shared" si="30"/>
        <v>0</v>
      </c>
      <c r="M136" s="561">
        <f t="shared" si="31"/>
        <v>0</v>
      </c>
      <c r="N136" s="562" t="s">
        <v>100</v>
      </c>
    </row>
    <row r="137" spans="2:14" ht="10.8" thickBot="1" x14ac:dyDescent="0.25">
      <c r="C137" s="553" t="s">
        <v>4</v>
      </c>
      <c r="D137" s="554" t="s">
        <v>245</v>
      </c>
      <c r="E137" s="555" t="s">
        <v>246</v>
      </c>
      <c r="F137" s="556">
        <v>5</v>
      </c>
      <c r="G137" s="557">
        <v>165.18</v>
      </c>
      <c r="H137" s="558">
        <f t="shared" si="27"/>
        <v>825.90000000000009</v>
      </c>
      <c r="I137" s="559">
        <v>80</v>
      </c>
      <c r="J137" s="560">
        <f t="shared" si="28"/>
        <v>33.035999999999994</v>
      </c>
      <c r="K137" s="560">
        <f t="shared" si="29"/>
        <v>165.17999999999998</v>
      </c>
      <c r="L137" s="561">
        <f t="shared" si="30"/>
        <v>0</v>
      </c>
      <c r="M137" s="561">
        <f t="shared" si="31"/>
        <v>0</v>
      </c>
      <c r="N137" s="562" t="s">
        <v>49</v>
      </c>
    </row>
    <row r="138" spans="2:14" ht="10.8" thickBot="1" x14ac:dyDescent="0.25">
      <c r="B138" s="55" t="s">
        <v>43</v>
      </c>
      <c r="C138" s="35" t="s">
        <v>4</v>
      </c>
      <c r="D138" s="259" t="s">
        <v>251</v>
      </c>
      <c r="E138" s="36" t="s">
        <v>252</v>
      </c>
      <c r="F138" s="37">
        <v>30</v>
      </c>
      <c r="G138" s="260">
        <v>117.28</v>
      </c>
      <c r="H138" s="38">
        <f t="shared" si="27"/>
        <v>3518.4</v>
      </c>
      <c r="I138" s="39">
        <v>2.89</v>
      </c>
      <c r="J138" s="40">
        <f t="shared" si="28"/>
        <v>113.890608</v>
      </c>
      <c r="K138" s="40">
        <f t="shared" si="29"/>
        <v>3416.7182400000002</v>
      </c>
      <c r="L138" s="41">
        <f t="shared" si="30"/>
        <v>0</v>
      </c>
      <c r="M138" s="41">
        <f t="shared" si="31"/>
        <v>0</v>
      </c>
      <c r="N138" s="66" t="s">
        <v>253</v>
      </c>
    </row>
    <row r="139" spans="2:14" x14ac:dyDescent="0.2">
      <c r="B139" s="55" t="s">
        <v>43</v>
      </c>
      <c r="C139" s="35" t="s">
        <v>4</v>
      </c>
      <c r="D139" s="261" t="s">
        <v>254</v>
      </c>
      <c r="E139" s="36" t="s">
        <v>255</v>
      </c>
      <c r="F139" s="37">
        <v>6</v>
      </c>
      <c r="G139" s="262">
        <v>195.47</v>
      </c>
      <c r="H139" s="38">
        <f t="shared" si="27"/>
        <v>1172.82</v>
      </c>
      <c r="I139" s="39">
        <v>10.11</v>
      </c>
      <c r="J139" s="40">
        <f t="shared" si="28"/>
        <v>175.70798300000001</v>
      </c>
      <c r="K139" s="40">
        <f t="shared" si="29"/>
        <v>1054.2478980000001</v>
      </c>
      <c r="L139" s="41">
        <f t="shared" si="30"/>
        <v>0</v>
      </c>
      <c r="M139" s="41">
        <f t="shared" si="31"/>
        <v>0</v>
      </c>
      <c r="N139" s="66" t="s">
        <v>256</v>
      </c>
    </row>
    <row r="140" spans="2:14" ht="10.8" thickBot="1" x14ac:dyDescent="0.25">
      <c r="B140" s="56" t="s">
        <v>43</v>
      </c>
      <c r="C140" s="42" t="s">
        <v>71</v>
      </c>
      <c r="D140" s="263" t="s">
        <v>249</v>
      </c>
      <c r="E140" s="43" t="s">
        <v>250</v>
      </c>
      <c r="F140" s="43">
        <v>6</v>
      </c>
      <c r="G140" s="264">
        <v>0</v>
      </c>
      <c r="H140" s="44">
        <f t="shared" si="27"/>
        <v>0</v>
      </c>
      <c r="I140" s="45">
        <f t="shared" si="32"/>
        <v>0</v>
      </c>
      <c r="J140" s="46">
        <f t="shared" si="28"/>
        <v>0</v>
      </c>
      <c r="K140" s="46">
        <f t="shared" si="29"/>
        <v>0</v>
      </c>
      <c r="L140" s="47">
        <f t="shared" si="30"/>
        <v>0</v>
      </c>
      <c r="M140" s="47">
        <f t="shared" si="31"/>
        <v>0</v>
      </c>
      <c r="N140" s="67" t="s">
        <v>57</v>
      </c>
    </row>
    <row r="141" spans="2:14" x14ac:dyDescent="0.2">
      <c r="B141" s="55" t="s">
        <v>43</v>
      </c>
      <c r="C141" s="35" t="s">
        <v>4</v>
      </c>
      <c r="D141" s="265" t="s">
        <v>257</v>
      </c>
      <c r="E141" s="36" t="s">
        <v>258</v>
      </c>
      <c r="F141" s="37">
        <v>4</v>
      </c>
      <c r="G141" s="266">
        <v>4376.08</v>
      </c>
      <c r="H141" s="38">
        <f t="shared" si="27"/>
        <v>17504.32</v>
      </c>
      <c r="I141" s="39">
        <v>62.68</v>
      </c>
      <c r="J141" s="40">
        <f t="shared" si="28"/>
        <v>1633.1530559999999</v>
      </c>
      <c r="K141" s="40">
        <f t="shared" si="29"/>
        <v>6532.6122239999995</v>
      </c>
      <c r="L141" s="41">
        <f t="shared" si="30"/>
        <v>0</v>
      </c>
      <c r="M141" s="41">
        <f t="shared" si="31"/>
        <v>0</v>
      </c>
      <c r="N141" s="66" t="s">
        <v>253</v>
      </c>
    </row>
    <row r="142" spans="2:14" x14ac:dyDescent="0.2">
      <c r="B142" s="48" t="s">
        <v>28</v>
      </c>
      <c r="C142" s="49" t="s">
        <v>4</v>
      </c>
      <c r="D142" s="267" t="s">
        <v>259</v>
      </c>
      <c r="E142" s="50" t="s">
        <v>260</v>
      </c>
      <c r="F142" s="50">
        <v>4</v>
      </c>
      <c r="G142" s="268">
        <v>361.1</v>
      </c>
      <c r="H142" s="51">
        <f t="shared" si="27"/>
        <v>1444.4</v>
      </c>
      <c r="I142" s="52">
        <f>$F$6</f>
        <v>21.72</v>
      </c>
      <c r="J142" s="53">
        <f t="shared" si="28"/>
        <v>282.66908000000001</v>
      </c>
      <c r="K142" s="53">
        <f t="shared" si="29"/>
        <v>1130.67632</v>
      </c>
      <c r="L142" s="54">
        <f t="shared" si="30"/>
        <v>0</v>
      </c>
      <c r="M142" s="54">
        <f t="shared" si="31"/>
        <v>0</v>
      </c>
      <c r="N142" s="68" t="s">
        <v>3</v>
      </c>
    </row>
    <row r="143" spans="2:14" ht="10.8" thickBot="1" x14ac:dyDescent="0.25">
      <c r="B143" s="56" t="s">
        <v>43</v>
      </c>
      <c r="C143" s="42" t="s">
        <v>4</v>
      </c>
      <c r="D143" s="269" t="s">
        <v>55</v>
      </c>
      <c r="E143" s="43" t="s">
        <v>56</v>
      </c>
      <c r="F143" s="43">
        <v>4</v>
      </c>
      <c r="G143" s="270">
        <v>0</v>
      </c>
      <c r="H143" s="44">
        <f t="shared" si="27"/>
        <v>0</v>
      </c>
      <c r="I143" s="45">
        <f>$F$1</f>
        <v>0</v>
      </c>
      <c r="J143" s="46">
        <f t="shared" si="28"/>
        <v>0</v>
      </c>
      <c r="K143" s="46">
        <f t="shared" si="29"/>
        <v>0</v>
      </c>
      <c r="L143" s="47">
        <f t="shared" si="30"/>
        <v>0</v>
      </c>
      <c r="M143" s="47">
        <f t="shared" si="31"/>
        <v>0</v>
      </c>
      <c r="N143" s="67" t="s">
        <v>57</v>
      </c>
    </row>
    <row r="144" spans="2:14" x14ac:dyDescent="0.2">
      <c r="B144" s="552" t="s">
        <v>457</v>
      </c>
      <c r="C144" s="553" t="s">
        <v>4</v>
      </c>
      <c r="D144" s="554" t="s">
        <v>261</v>
      </c>
      <c r="E144" s="555" t="s">
        <v>262</v>
      </c>
      <c r="F144" s="556">
        <v>1</v>
      </c>
      <c r="G144" s="557">
        <v>12562.46</v>
      </c>
      <c r="H144" s="558">
        <f t="shared" si="27"/>
        <v>12562.46</v>
      </c>
      <c r="I144" s="559">
        <v>65</v>
      </c>
      <c r="J144" s="560">
        <f t="shared" si="28"/>
        <v>4396.860999999999</v>
      </c>
      <c r="K144" s="560">
        <f t="shared" si="29"/>
        <v>4396.860999999999</v>
      </c>
      <c r="L144" s="561">
        <f t="shared" si="30"/>
        <v>0</v>
      </c>
      <c r="M144" s="561">
        <f t="shared" si="31"/>
        <v>0</v>
      </c>
      <c r="N144" s="562" t="s">
        <v>100</v>
      </c>
    </row>
    <row r="145" spans="1:14" x14ac:dyDescent="0.2">
      <c r="B145" s="48" t="s">
        <v>28</v>
      </c>
      <c r="C145" s="49" t="s">
        <v>4</v>
      </c>
      <c r="D145" s="271" t="s">
        <v>263</v>
      </c>
      <c r="E145" s="50" t="s">
        <v>264</v>
      </c>
      <c r="F145" s="50">
        <v>1</v>
      </c>
      <c r="G145" s="272">
        <v>1037.3</v>
      </c>
      <c r="H145" s="51">
        <f t="shared" si="27"/>
        <v>1037.3</v>
      </c>
      <c r="I145" s="52">
        <f>$F$6</f>
        <v>21.72</v>
      </c>
      <c r="J145" s="53">
        <f t="shared" si="28"/>
        <v>811.99844000000007</v>
      </c>
      <c r="K145" s="53">
        <f t="shared" si="29"/>
        <v>811.99844000000007</v>
      </c>
      <c r="L145" s="54">
        <f t="shared" si="30"/>
        <v>0</v>
      </c>
      <c r="M145" s="54">
        <f t="shared" si="31"/>
        <v>0</v>
      </c>
      <c r="N145" s="68" t="s">
        <v>3</v>
      </c>
    </row>
    <row r="146" spans="1:14" x14ac:dyDescent="0.2">
      <c r="B146" s="535" t="s">
        <v>43</v>
      </c>
      <c r="C146" s="536" t="s">
        <v>4</v>
      </c>
      <c r="D146" s="537" t="s">
        <v>265</v>
      </c>
      <c r="E146" s="538" t="s">
        <v>266</v>
      </c>
      <c r="F146" s="538">
        <v>1</v>
      </c>
      <c r="G146" s="539">
        <v>0</v>
      </c>
      <c r="H146" s="540">
        <f t="shared" si="27"/>
        <v>0</v>
      </c>
      <c r="I146" s="45">
        <f>$F$1</f>
        <v>0</v>
      </c>
      <c r="J146" s="46">
        <f t="shared" si="28"/>
        <v>0</v>
      </c>
      <c r="K146" s="46">
        <f t="shared" si="29"/>
        <v>0</v>
      </c>
      <c r="L146" s="47">
        <f t="shared" si="30"/>
        <v>0</v>
      </c>
      <c r="M146" s="47">
        <f t="shared" si="31"/>
        <v>0</v>
      </c>
      <c r="N146" s="67" t="s">
        <v>100</v>
      </c>
    </row>
    <row r="147" spans="1:14" x14ac:dyDescent="0.2">
      <c r="B147" s="523" t="s">
        <v>105</v>
      </c>
      <c r="C147" s="524" t="s">
        <v>4</v>
      </c>
      <c r="D147" s="525" t="s">
        <v>267</v>
      </c>
      <c r="E147" s="526" t="s">
        <v>268</v>
      </c>
      <c r="F147" s="526">
        <v>1</v>
      </c>
      <c r="G147" s="527">
        <v>4447.6499999999996</v>
      </c>
      <c r="H147" s="528">
        <f t="shared" si="27"/>
        <v>4447.6499999999996</v>
      </c>
      <c r="I147" s="52">
        <v>30.15</v>
      </c>
      <c r="J147" s="529">
        <f t="shared" si="28"/>
        <v>3106.6835249999999</v>
      </c>
      <c r="K147" s="529">
        <f t="shared" si="29"/>
        <v>3106.6835249999999</v>
      </c>
      <c r="L147" s="530">
        <f t="shared" si="30"/>
        <v>0</v>
      </c>
      <c r="M147" s="530">
        <f t="shared" si="31"/>
        <v>0</v>
      </c>
      <c r="N147" s="531" t="s">
        <v>3</v>
      </c>
    </row>
    <row r="148" spans="1:14" x14ac:dyDescent="0.2">
      <c r="B148" s="56" t="s">
        <v>43</v>
      </c>
      <c r="C148" s="42" t="s">
        <v>71</v>
      </c>
      <c r="D148" s="273" t="s">
        <v>269</v>
      </c>
      <c r="E148" s="43" t="s">
        <v>270</v>
      </c>
      <c r="F148" s="43">
        <v>1</v>
      </c>
      <c r="G148" s="274">
        <v>0</v>
      </c>
      <c r="H148" s="44">
        <f t="shared" si="27"/>
        <v>0</v>
      </c>
      <c r="I148" s="45">
        <f t="shared" ref="I148:I155" si="33">$F$1</f>
        <v>0</v>
      </c>
      <c r="J148" s="46">
        <f t="shared" si="28"/>
        <v>0</v>
      </c>
      <c r="K148" s="46">
        <f t="shared" si="29"/>
        <v>0</v>
      </c>
      <c r="L148" s="47">
        <f t="shared" si="30"/>
        <v>0</v>
      </c>
      <c r="M148" s="47">
        <f t="shared" si="31"/>
        <v>0</v>
      </c>
      <c r="N148" s="67" t="s">
        <v>100</v>
      </c>
    </row>
    <row r="149" spans="1:14" x14ac:dyDescent="0.2">
      <c r="B149" s="56" t="s">
        <v>43</v>
      </c>
      <c r="C149" s="42" t="s">
        <v>4</v>
      </c>
      <c r="D149" s="275" t="s">
        <v>114</v>
      </c>
      <c r="E149" s="43" t="s">
        <v>115</v>
      </c>
      <c r="F149" s="43">
        <v>1</v>
      </c>
      <c r="G149" s="276">
        <v>0</v>
      </c>
      <c r="H149" s="44">
        <f t="shared" si="27"/>
        <v>0</v>
      </c>
      <c r="I149" s="45">
        <f t="shared" si="33"/>
        <v>0</v>
      </c>
      <c r="J149" s="46">
        <f t="shared" si="28"/>
        <v>0</v>
      </c>
      <c r="K149" s="46">
        <f t="shared" si="29"/>
        <v>0</v>
      </c>
      <c r="L149" s="47">
        <f t="shared" si="30"/>
        <v>0</v>
      </c>
      <c r="M149" s="47">
        <f t="shared" si="31"/>
        <v>0</v>
      </c>
      <c r="N149" s="67" t="s">
        <v>100</v>
      </c>
    </row>
    <row r="150" spans="1:14" x14ac:dyDescent="0.2">
      <c r="B150" s="56" t="s">
        <v>43</v>
      </c>
      <c r="C150" s="42" t="s">
        <v>4</v>
      </c>
      <c r="D150" s="277" t="s">
        <v>271</v>
      </c>
      <c r="E150" s="43" t="s">
        <v>272</v>
      </c>
      <c r="F150" s="43">
        <v>1</v>
      </c>
      <c r="G150" s="278">
        <v>0</v>
      </c>
      <c r="H150" s="44">
        <f t="shared" si="27"/>
        <v>0</v>
      </c>
      <c r="I150" s="45">
        <f t="shared" si="33"/>
        <v>0</v>
      </c>
      <c r="J150" s="46">
        <f t="shared" si="28"/>
        <v>0</v>
      </c>
      <c r="K150" s="46">
        <f t="shared" si="29"/>
        <v>0</v>
      </c>
      <c r="L150" s="47">
        <f t="shared" si="30"/>
        <v>0</v>
      </c>
      <c r="M150" s="47">
        <f t="shared" si="31"/>
        <v>0</v>
      </c>
      <c r="N150" s="67" t="s">
        <v>100</v>
      </c>
    </row>
    <row r="151" spans="1:14" x14ac:dyDescent="0.2">
      <c r="B151" s="56" t="s">
        <v>43</v>
      </c>
      <c r="C151" s="42" t="s">
        <v>71</v>
      </c>
      <c r="D151" s="279" t="s">
        <v>108</v>
      </c>
      <c r="E151" s="43" t="s">
        <v>109</v>
      </c>
      <c r="F151" s="43">
        <v>1</v>
      </c>
      <c r="G151" s="280">
        <v>0</v>
      </c>
      <c r="H151" s="44">
        <f t="shared" si="27"/>
        <v>0</v>
      </c>
      <c r="I151" s="45">
        <f t="shared" si="33"/>
        <v>0</v>
      </c>
      <c r="J151" s="46">
        <f t="shared" si="28"/>
        <v>0</v>
      </c>
      <c r="K151" s="46">
        <f t="shared" si="29"/>
        <v>0</v>
      </c>
      <c r="L151" s="47">
        <f t="shared" si="30"/>
        <v>0</v>
      </c>
      <c r="M151" s="47">
        <f t="shared" si="31"/>
        <v>0</v>
      </c>
      <c r="N151" s="67" t="s">
        <v>100</v>
      </c>
    </row>
    <row r="152" spans="1:14" x14ac:dyDescent="0.2">
      <c r="B152" s="56" t="s">
        <v>43</v>
      </c>
      <c r="C152" s="42" t="s">
        <v>71</v>
      </c>
      <c r="D152" s="281" t="s">
        <v>116</v>
      </c>
      <c r="E152" s="43" t="s">
        <v>117</v>
      </c>
      <c r="F152" s="43">
        <v>1</v>
      </c>
      <c r="G152" s="282">
        <v>0</v>
      </c>
      <c r="H152" s="44">
        <f t="shared" si="27"/>
        <v>0</v>
      </c>
      <c r="I152" s="45">
        <f t="shared" si="33"/>
        <v>0</v>
      </c>
      <c r="J152" s="46">
        <f t="shared" si="28"/>
        <v>0</v>
      </c>
      <c r="K152" s="46">
        <f t="shared" si="29"/>
        <v>0</v>
      </c>
      <c r="L152" s="47">
        <f t="shared" si="30"/>
        <v>0</v>
      </c>
      <c r="M152" s="47">
        <f t="shared" si="31"/>
        <v>0</v>
      </c>
      <c r="N152" s="67" t="s">
        <v>100</v>
      </c>
    </row>
    <row r="153" spans="1:14" x14ac:dyDescent="0.2">
      <c r="B153" s="56" t="s">
        <v>43</v>
      </c>
      <c r="C153" s="42" t="s">
        <v>71</v>
      </c>
      <c r="D153" s="283" t="s">
        <v>118</v>
      </c>
      <c r="E153" s="43" t="s">
        <v>119</v>
      </c>
      <c r="F153" s="43">
        <v>1</v>
      </c>
      <c r="G153" s="284">
        <v>0</v>
      </c>
      <c r="H153" s="44">
        <f t="shared" si="27"/>
        <v>0</v>
      </c>
      <c r="I153" s="45">
        <f t="shared" si="33"/>
        <v>0</v>
      </c>
      <c r="J153" s="46">
        <f t="shared" si="28"/>
        <v>0</v>
      </c>
      <c r="K153" s="46">
        <f t="shared" si="29"/>
        <v>0</v>
      </c>
      <c r="L153" s="47">
        <f t="shared" si="30"/>
        <v>0</v>
      </c>
      <c r="M153" s="47">
        <f t="shared" si="31"/>
        <v>0</v>
      </c>
      <c r="N153" s="67" t="s">
        <v>100</v>
      </c>
    </row>
    <row r="154" spans="1:14" x14ac:dyDescent="0.2">
      <c r="B154" s="56" t="s">
        <v>43</v>
      </c>
      <c r="C154" s="42" t="s">
        <v>71</v>
      </c>
      <c r="D154" s="285" t="s">
        <v>120</v>
      </c>
      <c r="E154" s="43" t="s">
        <v>121</v>
      </c>
      <c r="F154" s="43">
        <v>1</v>
      </c>
      <c r="G154" s="286">
        <v>0</v>
      </c>
      <c r="H154" s="44">
        <f t="shared" si="27"/>
        <v>0</v>
      </c>
      <c r="I154" s="45">
        <f t="shared" si="33"/>
        <v>0</v>
      </c>
      <c r="J154" s="46">
        <f t="shared" si="28"/>
        <v>0</v>
      </c>
      <c r="K154" s="46">
        <f t="shared" si="29"/>
        <v>0</v>
      </c>
      <c r="L154" s="47">
        <f t="shared" si="30"/>
        <v>0</v>
      </c>
      <c r="M154" s="47">
        <f t="shared" si="31"/>
        <v>0</v>
      </c>
      <c r="N154" s="67" t="s">
        <v>100</v>
      </c>
    </row>
    <row r="155" spans="1:14" ht="10.8" thickBot="1" x14ac:dyDescent="0.25">
      <c r="B155" s="56" t="s">
        <v>43</v>
      </c>
      <c r="C155" s="42" t="s">
        <v>71</v>
      </c>
      <c r="D155" s="287" t="s">
        <v>96</v>
      </c>
      <c r="E155" s="43" t="s">
        <v>97</v>
      </c>
      <c r="F155" s="43">
        <v>1</v>
      </c>
      <c r="G155" s="288">
        <v>0</v>
      </c>
      <c r="H155" s="44">
        <f t="shared" si="27"/>
        <v>0</v>
      </c>
      <c r="I155" s="45">
        <f t="shared" si="33"/>
        <v>0</v>
      </c>
      <c r="J155" s="46">
        <f t="shared" si="28"/>
        <v>0</v>
      </c>
      <c r="K155" s="46">
        <f t="shared" si="29"/>
        <v>0</v>
      </c>
      <c r="L155" s="47">
        <f t="shared" si="30"/>
        <v>0</v>
      </c>
      <c r="M155" s="47">
        <f t="shared" si="31"/>
        <v>0</v>
      </c>
      <c r="N155" s="67" t="s">
        <v>76</v>
      </c>
    </row>
    <row r="156" spans="1:14" s="564" customFormat="1" x14ac:dyDescent="0.2">
      <c r="A156" s="563"/>
      <c r="B156" s="552" t="s">
        <v>457</v>
      </c>
      <c r="C156" s="565" t="s">
        <v>4</v>
      </c>
      <c r="D156" s="566" t="s">
        <v>273</v>
      </c>
      <c r="E156" s="567" t="s">
        <v>274</v>
      </c>
      <c r="F156" s="568">
        <v>1</v>
      </c>
      <c r="G156" s="569">
        <v>11000.34</v>
      </c>
      <c r="H156" s="570">
        <f t="shared" si="27"/>
        <v>11000.34</v>
      </c>
      <c r="I156" s="571">
        <v>60</v>
      </c>
      <c r="J156" s="572">
        <f t="shared" si="28"/>
        <v>4400.1360000000004</v>
      </c>
      <c r="K156" s="572">
        <f t="shared" si="29"/>
        <v>4400.1360000000004</v>
      </c>
      <c r="L156" s="573">
        <f t="shared" si="30"/>
        <v>0</v>
      </c>
      <c r="M156" s="573">
        <f t="shared" si="31"/>
        <v>0</v>
      </c>
      <c r="N156" s="574" t="s">
        <v>100</v>
      </c>
    </row>
    <row r="157" spans="1:14" s="564" customFormat="1" x14ac:dyDescent="0.2">
      <c r="A157" s="563"/>
      <c r="B157" s="576" t="s">
        <v>28</v>
      </c>
      <c r="C157" s="577" t="s">
        <v>4</v>
      </c>
      <c r="D157" s="578" t="s">
        <v>275</v>
      </c>
      <c r="E157" s="579" t="s">
        <v>276</v>
      </c>
      <c r="F157" s="579">
        <v>1</v>
      </c>
      <c r="G157" s="580">
        <v>908.5</v>
      </c>
      <c r="H157" s="581">
        <f t="shared" si="27"/>
        <v>908.5</v>
      </c>
      <c r="I157" s="582">
        <f>$F$6</f>
        <v>21.72</v>
      </c>
      <c r="J157" s="583">
        <f t="shared" si="28"/>
        <v>711.17380000000003</v>
      </c>
      <c r="K157" s="583">
        <f t="shared" si="29"/>
        <v>711.17380000000003</v>
      </c>
      <c r="L157" s="584">
        <f t="shared" si="30"/>
        <v>0</v>
      </c>
      <c r="M157" s="584">
        <f t="shared" si="31"/>
        <v>0</v>
      </c>
      <c r="N157" s="585" t="s">
        <v>3</v>
      </c>
    </row>
    <row r="158" spans="1:14" s="564" customFormat="1" x14ac:dyDescent="0.2">
      <c r="A158" s="563"/>
      <c r="B158" s="535" t="s">
        <v>43</v>
      </c>
      <c r="C158" s="536" t="s">
        <v>4</v>
      </c>
      <c r="D158" s="537" t="s">
        <v>165</v>
      </c>
      <c r="E158" s="538" t="s">
        <v>166</v>
      </c>
      <c r="F158" s="538">
        <v>1</v>
      </c>
      <c r="G158" s="539">
        <v>0</v>
      </c>
      <c r="H158" s="540">
        <f t="shared" si="27"/>
        <v>0</v>
      </c>
      <c r="I158" s="586">
        <f>$F$1</f>
        <v>0</v>
      </c>
      <c r="J158" s="532">
        <f t="shared" si="28"/>
        <v>0</v>
      </c>
      <c r="K158" s="532">
        <f t="shared" si="29"/>
        <v>0</v>
      </c>
      <c r="L158" s="533">
        <f t="shared" si="30"/>
        <v>0</v>
      </c>
      <c r="M158" s="533">
        <f t="shared" si="31"/>
        <v>0</v>
      </c>
      <c r="N158" s="534" t="s">
        <v>100</v>
      </c>
    </row>
    <row r="159" spans="1:14" s="564" customFormat="1" x14ac:dyDescent="0.2">
      <c r="A159" s="563"/>
      <c r="B159" s="523" t="s">
        <v>105</v>
      </c>
      <c r="C159" s="524" t="s">
        <v>4</v>
      </c>
      <c r="D159" s="525" t="s">
        <v>167</v>
      </c>
      <c r="E159" s="526" t="s">
        <v>168</v>
      </c>
      <c r="F159" s="526">
        <v>1</v>
      </c>
      <c r="G159" s="527">
        <v>1321.4</v>
      </c>
      <c r="H159" s="528">
        <f t="shared" si="27"/>
        <v>1321.4</v>
      </c>
      <c r="I159" s="582">
        <v>45.81</v>
      </c>
      <c r="J159" s="529">
        <f t="shared" si="28"/>
        <v>716.06666000000007</v>
      </c>
      <c r="K159" s="529">
        <f t="shared" si="29"/>
        <v>716.06666000000007</v>
      </c>
      <c r="L159" s="530">
        <f t="shared" si="30"/>
        <v>0</v>
      </c>
      <c r="M159" s="530">
        <f t="shared" si="31"/>
        <v>0</v>
      </c>
      <c r="N159" s="531" t="s">
        <v>3</v>
      </c>
    </row>
    <row r="160" spans="1:14" s="564" customFormat="1" x14ac:dyDescent="0.2">
      <c r="A160" s="563"/>
      <c r="B160" s="535" t="s">
        <v>43</v>
      </c>
      <c r="C160" s="536" t="s">
        <v>71</v>
      </c>
      <c r="D160" s="537" t="s">
        <v>169</v>
      </c>
      <c r="E160" s="538" t="s">
        <v>170</v>
      </c>
      <c r="F160" s="538">
        <v>1</v>
      </c>
      <c r="G160" s="539">
        <v>0</v>
      </c>
      <c r="H160" s="540">
        <f t="shared" si="27"/>
        <v>0</v>
      </c>
      <c r="I160" s="586">
        <f t="shared" ref="I160:I171" si="34">$F$1</f>
        <v>0</v>
      </c>
      <c r="J160" s="532">
        <f t="shared" si="28"/>
        <v>0</v>
      </c>
      <c r="K160" s="532">
        <f t="shared" si="29"/>
        <v>0</v>
      </c>
      <c r="L160" s="533">
        <f t="shared" si="30"/>
        <v>0</v>
      </c>
      <c r="M160" s="533">
        <f t="shared" si="31"/>
        <v>0</v>
      </c>
      <c r="N160" s="534" t="s">
        <v>100</v>
      </c>
    </row>
    <row r="161" spans="1:14" s="564" customFormat="1" x14ac:dyDescent="0.2">
      <c r="A161" s="563"/>
      <c r="B161" s="535" t="s">
        <v>43</v>
      </c>
      <c r="C161" s="536" t="s">
        <v>71</v>
      </c>
      <c r="D161" s="537" t="s">
        <v>149</v>
      </c>
      <c r="E161" s="538" t="s">
        <v>150</v>
      </c>
      <c r="F161" s="538">
        <v>2</v>
      </c>
      <c r="G161" s="539">
        <v>0</v>
      </c>
      <c r="H161" s="540">
        <f t="shared" si="27"/>
        <v>0</v>
      </c>
      <c r="I161" s="586">
        <f t="shared" si="34"/>
        <v>0</v>
      </c>
      <c r="J161" s="532">
        <f t="shared" si="28"/>
        <v>0</v>
      </c>
      <c r="K161" s="532">
        <f t="shared" si="29"/>
        <v>0</v>
      </c>
      <c r="L161" s="533">
        <f t="shared" si="30"/>
        <v>0</v>
      </c>
      <c r="M161" s="533">
        <f t="shared" si="31"/>
        <v>0</v>
      </c>
      <c r="N161" s="534" t="s">
        <v>100</v>
      </c>
    </row>
    <row r="162" spans="1:14" s="564" customFormat="1" x14ac:dyDescent="0.2">
      <c r="A162" s="563"/>
      <c r="B162" s="535" t="s">
        <v>43</v>
      </c>
      <c r="C162" s="536" t="s">
        <v>71</v>
      </c>
      <c r="D162" s="537" t="s">
        <v>151</v>
      </c>
      <c r="E162" s="538" t="s">
        <v>152</v>
      </c>
      <c r="F162" s="538">
        <v>3</v>
      </c>
      <c r="G162" s="539">
        <v>0</v>
      </c>
      <c r="H162" s="540">
        <f t="shared" si="27"/>
        <v>0</v>
      </c>
      <c r="I162" s="586">
        <f t="shared" si="34"/>
        <v>0</v>
      </c>
      <c r="J162" s="532">
        <f t="shared" si="28"/>
        <v>0</v>
      </c>
      <c r="K162" s="532">
        <f t="shared" si="29"/>
        <v>0</v>
      </c>
      <c r="L162" s="533">
        <f t="shared" si="30"/>
        <v>0</v>
      </c>
      <c r="M162" s="533">
        <f t="shared" si="31"/>
        <v>0</v>
      </c>
      <c r="N162" s="534" t="s">
        <v>100</v>
      </c>
    </row>
    <row r="163" spans="1:14" s="564" customFormat="1" x14ac:dyDescent="0.2">
      <c r="A163" s="563"/>
      <c r="B163" s="535" t="s">
        <v>43</v>
      </c>
      <c r="C163" s="536" t="s">
        <v>71</v>
      </c>
      <c r="D163" s="537" t="s">
        <v>153</v>
      </c>
      <c r="E163" s="538" t="s">
        <v>154</v>
      </c>
      <c r="F163" s="538">
        <v>1</v>
      </c>
      <c r="G163" s="539">
        <v>0</v>
      </c>
      <c r="H163" s="540">
        <f t="shared" si="27"/>
        <v>0</v>
      </c>
      <c r="I163" s="586">
        <f t="shared" si="34"/>
        <v>0</v>
      </c>
      <c r="J163" s="532">
        <f t="shared" si="28"/>
        <v>0</v>
      </c>
      <c r="K163" s="532">
        <f t="shared" si="29"/>
        <v>0</v>
      </c>
      <c r="L163" s="533">
        <f t="shared" si="30"/>
        <v>0</v>
      </c>
      <c r="M163" s="533">
        <f t="shared" si="31"/>
        <v>0</v>
      </c>
      <c r="N163" s="534" t="s">
        <v>100</v>
      </c>
    </row>
    <row r="164" spans="1:14" s="564" customFormat="1" x14ac:dyDescent="0.2">
      <c r="A164" s="563"/>
      <c r="B164" s="535" t="s">
        <v>43</v>
      </c>
      <c r="C164" s="536" t="s">
        <v>4</v>
      </c>
      <c r="D164" s="537" t="s">
        <v>277</v>
      </c>
      <c r="E164" s="538" t="s">
        <v>278</v>
      </c>
      <c r="F164" s="538">
        <v>1</v>
      </c>
      <c r="G164" s="539">
        <v>1474.78</v>
      </c>
      <c r="H164" s="540">
        <f t="shared" si="27"/>
        <v>1474.78</v>
      </c>
      <c r="I164" s="586">
        <v>60</v>
      </c>
      <c r="J164" s="532">
        <f t="shared" si="28"/>
        <v>589.91200000000003</v>
      </c>
      <c r="K164" s="532">
        <f t="shared" si="29"/>
        <v>589.91200000000003</v>
      </c>
      <c r="L164" s="533">
        <f t="shared" si="30"/>
        <v>0</v>
      </c>
      <c r="M164" s="533">
        <f t="shared" si="31"/>
        <v>0</v>
      </c>
      <c r="N164" s="534" t="s">
        <v>100</v>
      </c>
    </row>
    <row r="165" spans="1:14" s="564" customFormat="1" x14ac:dyDescent="0.2">
      <c r="A165" s="563"/>
      <c r="B165" s="535" t="s">
        <v>43</v>
      </c>
      <c r="C165" s="536" t="s">
        <v>4</v>
      </c>
      <c r="D165" s="537" t="s">
        <v>114</v>
      </c>
      <c r="E165" s="538" t="s">
        <v>115</v>
      </c>
      <c r="F165" s="538">
        <v>2</v>
      </c>
      <c r="G165" s="539">
        <v>0</v>
      </c>
      <c r="H165" s="540">
        <f t="shared" si="27"/>
        <v>0</v>
      </c>
      <c r="I165" s="586">
        <f t="shared" si="34"/>
        <v>0</v>
      </c>
      <c r="J165" s="532">
        <f t="shared" si="28"/>
        <v>0</v>
      </c>
      <c r="K165" s="532">
        <f t="shared" si="29"/>
        <v>0</v>
      </c>
      <c r="L165" s="533">
        <f t="shared" si="30"/>
        <v>0</v>
      </c>
      <c r="M165" s="533">
        <f t="shared" si="31"/>
        <v>0</v>
      </c>
      <c r="N165" s="534" t="s">
        <v>100</v>
      </c>
    </row>
    <row r="166" spans="1:14" s="564" customFormat="1" x14ac:dyDescent="0.2">
      <c r="A166" s="563"/>
      <c r="B166" s="535" t="s">
        <v>43</v>
      </c>
      <c r="C166" s="536" t="s">
        <v>4</v>
      </c>
      <c r="D166" s="537" t="s">
        <v>157</v>
      </c>
      <c r="E166" s="538" t="s">
        <v>158</v>
      </c>
      <c r="F166" s="538">
        <v>1</v>
      </c>
      <c r="G166" s="539">
        <v>0</v>
      </c>
      <c r="H166" s="540">
        <f t="shared" si="27"/>
        <v>0</v>
      </c>
      <c r="I166" s="586">
        <f t="shared" si="34"/>
        <v>0</v>
      </c>
      <c r="J166" s="532">
        <f t="shared" si="28"/>
        <v>0</v>
      </c>
      <c r="K166" s="532">
        <f t="shared" si="29"/>
        <v>0</v>
      </c>
      <c r="L166" s="533">
        <f t="shared" si="30"/>
        <v>0</v>
      </c>
      <c r="M166" s="533">
        <f t="shared" si="31"/>
        <v>0</v>
      </c>
      <c r="N166" s="534" t="s">
        <v>100</v>
      </c>
    </row>
    <row r="167" spans="1:14" s="564" customFormat="1" x14ac:dyDescent="0.2">
      <c r="A167" s="563"/>
      <c r="B167" s="535" t="s">
        <v>43</v>
      </c>
      <c r="C167" s="536" t="s">
        <v>71</v>
      </c>
      <c r="D167" s="537" t="s">
        <v>116</v>
      </c>
      <c r="E167" s="538" t="s">
        <v>117</v>
      </c>
      <c r="F167" s="538">
        <v>1</v>
      </c>
      <c r="G167" s="539">
        <v>0</v>
      </c>
      <c r="H167" s="540">
        <f t="shared" si="27"/>
        <v>0</v>
      </c>
      <c r="I167" s="586">
        <f t="shared" si="34"/>
        <v>0</v>
      </c>
      <c r="J167" s="532">
        <f t="shared" si="28"/>
        <v>0</v>
      </c>
      <c r="K167" s="532">
        <f t="shared" si="29"/>
        <v>0</v>
      </c>
      <c r="L167" s="533">
        <f t="shared" si="30"/>
        <v>0</v>
      </c>
      <c r="M167" s="533">
        <f t="shared" si="31"/>
        <v>0</v>
      </c>
      <c r="N167" s="534" t="s">
        <v>100</v>
      </c>
    </row>
    <row r="168" spans="1:14" s="564" customFormat="1" x14ac:dyDescent="0.2">
      <c r="A168" s="563"/>
      <c r="B168" s="535" t="s">
        <v>43</v>
      </c>
      <c r="C168" s="536" t="s">
        <v>71</v>
      </c>
      <c r="D168" s="537" t="s">
        <v>118</v>
      </c>
      <c r="E168" s="538" t="s">
        <v>119</v>
      </c>
      <c r="F168" s="538">
        <v>1</v>
      </c>
      <c r="G168" s="539">
        <v>0</v>
      </c>
      <c r="H168" s="540">
        <f t="shared" si="27"/>
        <v>0</v>
      </c>
      <c r="I168" s="586">
        <f t="shared" si="34"/>
        <v>0</v>
      </c>
      <c r="J168" s="532">
        <f t="shared" si="28"/>
        <v>0</v>
      </c>
      <c r="K168" s="532">
        <f t="shared" si="29"/>
        <v>0</v>
      </c>
      <c r="L168" s="533">
        <f t="shared" si="30"/>
        <v>0</v>
      </c>
      <c r="M168" s="533">
        <f t="shared" si="31"/>
        <v>0</v>
      </c>
      <c r="N168" s="534" t="s">
        <v>100</v>
      </c>
    </row>
    <row r="169" spans="1:14" s="564" customFormat="1" x14ac:dyDescent="0.2">
      <c r="A169" s="563"/>
      <c r="B169" s="535" t="s">
        <v>43</v>
      </c>
      <c r="C169" s="536" t="s">
        <v>71</v>
      </c>
      <c r="D169" s="537" t="s">
        <v>120</v>
      </c>
      <c r="E169" s="538" t="s">
        <v>121</v>
      </c>
      <c r="F169" s="538">
        <v>1</v>
      </c>
      <c r="G169" s="539">
        <v>0</v>
      </c>
      <c r="H169" s="540">
        <f t="shared" si="27"/>
        <v>0</v>
      </c>
      <c r="I169" s="586">
        <f t="shared" si="34"/>
        <v>0</v>
      </c>
      <c r="J169" s="532">
        <f t="shared" si="28"/>
        <v>0</v>
      </c>
      <c r="K169" s="532">
        <f t="shared" si="29"/>
        <v>0</v>
      </c>
      <c r="L169" s="533">
        <f t="shared" si="30"/>
        <v>0</v>
      </c>
      <c r="M169" s="533">
        <f t="shared" si="31"/>
        <v>0</v>
      </c>
      <c r="N169" s="534" t="s">
        <v>100</v>
      </c>
    </row>
    <row r="170" spans="1:14" s="564" customFormat="1" x14ac:dyDescent="0.2">
      <c r="A170" s="563"/>
      <c r="B170" s="535" t="s">
        <v>43</v>
      </c>
      <c r="C170" s="536" t="s">
        <v>71</v>
      </c>
      <c r="D170" s="537" t="s">
        <v>96</v>
      </c>
      <c r="E170" s="538" t="s">
        <v>97</v>
      </c>
      <c r="F170" s="538">
        <v>1</v>
      </c>
      <c r="G170" s="539">
        <v>0</v>
      </c>
      <c r="H170" s="540">
        <f t="shared" si="27"/>
        <v>0</v>
      </c>
      <c r="I170" s="586">
        <f t="shared" si="34"/>
        <v>0</v>
      </c>
      <c r="J170" s="532">
        <f t="shared" si="28"/>
        <v>0</v>
      </c>
      <c r="K170" s="532">
        <f t="shared" si="29"/>
        <v>0</v>
      </c>
      <c r="L170" s="533">
        <f t="shared" si="30"/>
        <v>0</v>
      </c>
      <c r="M170" s="533">
        <f t="shared" si="31"/>
        <v>0</v>
      </c>
      <c r="N170" s="534" t="s">
        <v>76</v>
      </c>
    </row>
    <row r="171" spans="1:14" s="564" customFormat="1" ht="10.8" thickBot="1" x14ac:dyDescent="0.25">
      <c r="A171" s="563"/>
      <c r="B171" s="535" t="s">
        <v>43</v>
      </c>
      <c r="C171" s="536" t="s">
        <v>71</v>
      </c>
      <c r="D171" s="537" t="s">
        <v>159</v>
      </c>
      <c r="E171" s="538" t="s">
        <v>160</v>
      </c>
      <c r="F171" s="538">
        <v>1</v>
      </c>
      <c r="G171" s="539">
        <v>0</v>
      </c>
      <c r="H171" s="540">
        <f t="shared" si="27"/>
        <v>0</v>
      </c>
      <c r="I171" s="586">
        <f t="shared" si="34"/>
        <v>0</v>
      </c>
      <c r="J171" s="532">
        <f t="shared" si="28"/>
        <v>0</v>
      </c>
      <c r="K171" s="532">
        <f t="shared" si="29"/>
        <v>0</v>
      </c>
      <c r="L171" s="533">
        <f t="shared" si="30"/>
        <v>0</v>
      </c>
      <c r="M171" s="533">
        <f t="shared" si="31"/>
        <v>0</v>
      </c>
      <c r="N171" s="534" t="s">
        <v>100</v>
      </c>
    </row>
    <row r="172" spans="1:14" x14ac:dyDescent="0.2">
      <c r="B172" s="552" t="s">
        <v>457</v>
      </c>
      <c r="C172" s="553" t="s">
        <v>4</v>
      </c>
      <c r="D172" s="554" t="s">
        <v>279</v>
      </c>
      <c r="E172" s="555" t="s">
        <v>280</v>
      </c>
      <c r="F172" s="556">
        <v>6</v>
      </c>
      <c r="G172" s="557">
        <v>5624.47</v>
      </c>
      <c r="H172" s="558">
        <f t="shared" si="27"/>
        <v>33746.82</v>
      </c>
      <c r="I172" s="559">
        <v>77.23</v>
      </c>
      <c r="J172" s="560">
        <f t="shared" si="28"/>
        <v>1280.6918190000001</v>
      </c>
      <c r="K172" s="560">
        <f t="shared" si="29"/>
        <v>7684.1509140000007</v>
      </c>
      <c r="L172" s="561">
        <f t="shared" si="30"/>
        <v>0</v>
      </c>
      <c r="M172" s="561">
        <f t="shared" si="31"/>
        <v>0</v>
      </c>
      <c r="N172" s="562" t="s">
        <v>100</v>
      </c>
    </row>
    <row r="173" spans="1:14" x14ac:dyDescent="0.2">
      <c r="B173" s="48" t="s">
        <v>28</v>
      </c>
      <c r="C173" s="49" t="s">
        <v>4</v>
      </c>
      <c r="D173" s="289" t="s">
        <v>281</v>
      </c>
      <c r="E173" s="50" t="s">
        <v>140</v>
      </c>
      <c r="F173" s="50">
        <v>6</v>
      </c>
      <c r="G173" s="290">
        <v>464.6</v>
      </c>
      <c r="H173" s="51">
        <f t="shared" si="27"/>
        <v>2787.6000000000004</v>
      </c>
      <c r="I173" s="52">
        <f>$F$6</f>
        <v>21.72</v>
      </c>
      <c r="J173" s="53">
        <f t="shared" si="28"/>
        <v>363.68888000000004</v>
      </c>
      <c r="K173" s="53">
        <f t="shared" si="29"/>
        <v>2182.13328</v>
      </c>
      <c r="L173" s="54">
        <f t="shared" si="30"/>
        <v>0</v>
      </c>
      <c r="M173" s="54">
        <f t="shared" si="31"/>
        <v>0</v>
      </c>
      <c r="N173" s="68" t="s">
        <v>3</v>
      </c>
    </row>
    <row r="174" spans="1:14" x14ac:dyDescent="0.2">
      <c r="B174" s="56" t="s">
        <v>43</v>
      </c>
      <c r="C174" s="42" t="s">
        <v>4</v>
      </c>
      <c r="D174" s="291" t="s">
        <v>141</v>
      </c>
      <c r="E174" s="43" t="s">
        <v>142</v>
      </c>
      <c r="F174" s="43">
        <v>6</v>
      </c>
      <c r="G174" s="292">
        <v>0</v>
      </c>
      <c r="H174" s="44">
        <f t="shared" si="27"/>
        <v>0</v>
      </c>
      <c r="I174" s="45">
        <f>$F$1</f>
        <v>0</v>
      </c>
      <c r="J174" s="46">
        <f t="shared" si="28"/>
        <v>0</v>
      </c>
      <c r="K174" s="46">
        <f t="shared" si="29"/>
        <v>0</v>
      </c>
      <c r="L174" s="47">
        <f t="shared" si="30"/>
        <v>0</v>
      </c>
      <c r="M174" s="47">
        <f t="shared" si="31"/>
        <v>0</v>
      </c>
      <c r="N174" s="67" t="s">
        <v>100</v>
      </c>
    </row>
    <row r="175" spans="1:14" x14ac:dyDescent="0.2">
      <c r="B175" s="523" t="s">
        <v>105</v>
      </c>
      <c r="C175" s="524" t="s">
        <v>4</v>
      </c>
      <c r="D175" s="525" t="s">
        <v>143</v>
      </c>
      <c r="E175" s="526" t="s">
        <v>144</v>
      </c>
      <c r="F175" s="526">
        <v>6</v>
      </c>
      <c r="G175" s="527">
        <v>719.69</v>
      </c>
      <c r="H175" s="528">
        <f t="shared" si="27"/>
        <v>4318.1400000000003</v>
      </c>
      <c r="I175" s="52">
        <v>45.81</v>
      </c>
      <c r="J175" s="529">
        <f t="shared" si="28"/>
        <v>390.00001100000009</v>
      </c>
      <c r="K175" s="529">
        <f t="shared" si="29"/>
        <v>2340.0000660000005</v>
      </c>
      <c r="L175" s="530">
        <f t="shared" si="30"/>
        <v>0</v>
      </c>
      <c r="M175" s="530">
        <f t="shared" si="31"/>
        <v>0</v>
      </c>
      <c r="N175" s="531" t="s">
        <v>3</v>
      </c>
    </row>
    <row r="176" spans="1:14" x14ac:dyDescent="0.2">
      <c r="B176" s="56" t="s">
        <v>43</v>
      </c>
      <c r="C176" s="42" t="s">
        <v>71</v>
      </c>
      <c r="D176" s="293" t="s">
        <v>145</v>
      </c>
      <c r="E176" s="43" t="s">
        <v>146</v>
      </c>
      <c r="F176" s="43">
        <v>6</v>
      </c>
      <c r="G176" s="294">
        <v>0</v>
      </c>
      <c r="H176" s="44">
        <f t="shared" si="27"/>
        <v>0</v>
      </c>
      <c r="I176" s="45">
        <f t="shared" ref="I176:I187" si="35">$F$1</f>
        <v>0</v>
      </c>
      <c r="J176" s="46">
        <f t="shared" si="28"/>
        <v>0</v>
      </c>
      <c r="K176" s="46">
        <f t="shared" si="29"/>
        <v>0</v>
      </c>
      <c r="L176" s="47">
        <f t="shared" si="30"/>
        <v>0</v>
      </c>
      <c r="M176" s="47">
        <f t="shared" si="31"/>
        <v>0</v>
      </c>
      <c r="N176" s="67" t="s">
        <v>100</v>
      </c>
    </row>
    <row r="177" spans="2:14" x14ac:dyDescent="0.2">
      <c r="B177" s="56" t="s">
        <v>43</v>
      </c>
      <c r="C177" s="42" t="s">
        <v>71</v>
      </c>
      <c r="D177" s="295" t="s">
        <v>149</v>
      </c>
      <c r="E177" s="43" t="s">
        <v>150</v>
      </c>
      <c r="F177" s="43">
        <v>12</v>
      </c>
      <c r="G177" s="296">
        <v>0</v>
      </c>
      <c r="H177" s="44">
        <f t="shared" si="27"/>
        <v>0</v>
      </c>
      <c r="I177" s="45">
        <f t="shared" si="35"/>
        <v>0</v>
      </c>
      <c r="J177" s="46">
        <f t="shared" si="28"/>
        <v>0</v>
      </c>
      <c r="K177" s="46">
        <f t="shared" si="29"/>
        <v>0</v>
      </c>
      <c r="L177" s="47">
        <f t="shared" si="30"/>
        <v>0</v>
      </c>
      <c r="M177" s="47">
        <f t="shared" si="31"/>
        <v>0</v>
      </c>
      <c r="N177" s="67" t="s">
        <v>100</v>
      </c>
    </row>
    <row r="178" spans="2:14" x14ac:dyDescent="0.2">
      <c r="B178" s="56" t="s">
        <v>43</v>
      </c>
      <c r="C178" s="42" t="s">
        <v>71</v>
      </c>
      <c r="D178" s="297" t="s">
        <v>151</v>
      </c>
      <c r="E178" s="43" t="s">
        <v>152</v>
      </c>
      <c r="F178" s="43">
        <v>18</v>
      </c>
      <c r="G178" s="298">
        <v>0</v>
      </c>
      <c r="H178" s="44">
        <f t="shared" si="27"/>
        <v>0</v>
      </c>
      <c r="I178" s="45">
        <f t="shared" si="35"/>
        <v>0</v>
      </c>
      <c r="J178" s="46">
        <f t="shared" si="28"/>
        <v>0</v>
      </c>
      <c r="K178" s="46">
        <f t="shared" si="29"/>
        <v>0</v>
      </c>
      <c r="L178" s="47">
        <f t="shared" si="30"/>
        <v>0</v>
      </c>
      <c r="M178" s="47">
        <f t="shared" si="31"/>
        <v>0</v>
      </c>
      <c r="N178" s="67" t="s">
        <v>100</v>
      </c>
    </row>
    <row r="179" spans="2:14" x14ac:dyDescent="0.2">
      <c r="B179" s="56" t="s">
        <v>43</v>
      </c>
      <c r="C179" s="42" t="s">
        <v>4</v>
      </c>
      <c r="D179" s="299" t="s">
        <v>153</v>
      </c>
      <c r="E179" s="43" t="s">
        <v>154</v>
      </c>
      <c r="F179" s="43">
        <v>6</v>
      </c>
      <c r="G179" s="300">
        <v>0</v>
      </c>
      <c r="H179" s="44">
        <f t="shared" ref="H179:H242" si="36">G179*F179</f>
        <v>0</v>
      </c>
      <c r="I179" s="45">
        <f t="shared" si="35"/>
        <v>0</v>
      </c>
      <c r="J179" s="46">
        <f t="shared" ref="J179:J242" si="37">G179*(1-I179%)</f>
        <v>0</v>
      </c>
      <c r="K179" s="46">
        <f t="shared" ref="K179:K242" si="38">J179*F179</f>
        <v>0</v>
      </c>
      <c r="L179" s="47">
        <f t="shared" ref="L179:L242" si="39">ROUND(J179*$F$7,0)</f>
        <v>0</v>
      </c>
      <c r="M179" s="47">
        <f t="shared" ref="M179:M242" si="40">L179*F179</f>
        <v>0</v>
      </c>
      <c r="N179" s="67" t="s">
        <v>100</v>
      </c>
    </row>
    <row r="180" spans="2:14" x14ac:dyDescent="0.2">
      <c r="B180" s="56" t="s">
        <v>43</v>
      </c>
      <c r="C180" s="42" t="s">
        <v>4</v>
      </c>
      <c r="D180" s="301" t="s">
        <v>277</v>
      </c>
      <c r="E180" s="43" t="s">
        <v>278</v>
      </c>
      <c r="F180" s="43">
        <v>6</v>
      </c>
      <c r="G180" s="302">
        <v>1474.78</v>
      </c>
      <c r="H180" s="44">
        <f t="shared" si="36"/>
        <v>8848.68</v>
      </c>
      <c r="I180" s="45">
        <v>77.23</v>
      </c>
      <c r="J180" s="46">
        <f t="shared" si="37"/>
        <v>335.80740600000001</v>
      </c>
      <c r="K180" s="46">
        <f t="shared" si="38"/>
        <v>2014.8444360000001</v>
      </c>
      <c r="L180" s="47">
        <f t="shared" si="39"/>
        <v>0</v>
      </c>
      <c r="M180" s="47">
        <f t="shared" si="40"/>
        <v>0</v>
      </c>
      <c r="N180" s="67" t="s">
        <v>100</v>
      </c>
    </row>
    <row r="181" spans="2:14" x14ac:dyDescent="0.2">
      <c r="B181" s="56" t="s">
        <v>43</v>
      </c>
      <c r="C181" s="42" t="s">
        <v>4</v>
      </c>
      <c r="D181" s="303" t="s">
        <v>114</v>
      </c>
      <c r="E181" s="43" t="s">
        <v>115</v>
      </c>
      <c r="F181" s="43">
        <v>12</v>
      </c>
      <c r="G181" s="304">
        <v>0</v>
      </c>
      <c r="H181" s="44">
        <f t="shared" si="36"/>
        <v>0</v>
      </c>
      <c r="I181" s="45">
        <f t="shared" si="35"/>
        <v>0</v>
      </c>
      <c r="J181" s="46">
        <f t="shared" si="37"/>
        <v>0</v>
      </c>
      <c r="K181" s="46">
        <f t="shared" si="38"/>
        <v>0</v>
      </c>
      <c r="L181" s="47">
        <f t="shared" si="39"/>
        <v>0</v>
      </c>
      <c r="M181" s="47">
        <f t="shared" si="40"/>
        <v>0</v>
      </c>
      <c r="N181" s="67" t="s">
        <v>100</v>
      </c>
    </row>
    <row r="182" spans="2:14" x14ac:dyDescent="0.2">
      <c r="B182" s="56" t="s">
        <v>43</v>
      </c>
      <c r="C182" s="42" t="s">
        <v>4</v>
      </c>
      <c r="D182" s="305" t="s">
        <v>157</v>
      </c>
      <c r="E182" s="43" t="s">
        <v>158</v>
      </c>
      <c r="F182" s="43">
        <v>6</v>
      </c>
      <c r="G182" s="306">
        <v>0</v>
      </c>
      <c r="H182" s="44">
        <f t="shared" si="36"/>
        <v>0</v>
      </c>
      <c r="I182" s="45">
        <f t="shared" si="35"/>
        <v>0</v>
      </c>
      <c r="J182" s="46">
        <f t="shared" si="37"/>
        <v>0</v>
      </c>
      <c r="K182" s="46">
        <f t="shared" si="38"/>
        <v>0</v>
      </c>
      <c r="L182" s="47">
        <f t="shared" si="39"/>
        <v>0</v>
      </c>
      <c r="M182" s="47">
        <f t="shared" si="40"/>
        <v>0</v>
      </c>
      <c r="N182" s="67" t="s">
        <v>100</v>
      </c>
    </row>
    <row r="183" spans="2:14" x14ac:dyDescent="0.2">
      <c r="B183" s="56" t="s">
        <v>43</v>
      </c>
      <c r="C183" s="42" t="s">
        <v>71</v>
      </c>
      <c r="D183" s="307" t="s">
        <v>116</v>
      </c>
      <c r="E183" s="43" t="s">
        <v>117</v>
      </c>
      <c r="F183" s="43">
        <v>6</v>
      </c>
      <c r="G183" s="308">
        <v>0</v>
      </c>
      <c r="H183" s="44">
        <f t="shared" si="36"/>
        <v>0</v>
      </c>
      <c r="I183" s="45">
        <f t="shared" si="35"/>
        <v>0</v>
      </c>
      <c r="J183" s="46">
        <f t="shared" si="37"/>
        <v>0</v>
      </c>
      <c r="K183" s="46">
        <f t="shared" si="38"/>
        <v>0</v>
      </c>
      <c r="L183" s="47">
        <f t="shared" si="39"/>
        <v>0</v>
      </c>
      <c r="M183" s="47">
        <f t="shared" si="40"/>
        <v>0</v>
      </c>
      <c r="N183" s="67" t="s">
        <v>100</v>
      </c>
    </row>
    <row r="184" spans="2:14" x14ac:dyDescent="0.2">
      <c r="B184" s="56" t="s">
        <v>43</v>
      </c>
      <c r="C184" s="42" t="s">
        <v>71</v>
      </c>
      <c r="D184" s="309" t="s">
        <v>118</v>
      </c>
      <c r="E184" s="43" t="s">
        <v>119</v>
      </c>
      <c r="F184" s="43">
        <v>6</v>
      </c>
      <c r="G184" s="310">
        <v>0</v>
      </c>
      <c r="H184" s="44">
        <f t="shared" si="36"/>
        <v>0</v>
      </c>
      <c r="I184" s="45">
        <f t="shared" si="35"/>
        <v>0</v>
      </c>
      <c r="J184" s="46">
        <f t="shared" si="37"/>
        <v>0</v>
      </c>
      <c r="K184" s="46">
        <f t="shared" si="38"/>
        <v>0</v>
      </c>
      <c r="L184" s="47">
        <f t="shared" si="39"/>
        <v>0</v>
      </c>
      <c r="M184" s="47">
        <f t="shared" si="40"/>
        <v>0</v>
      </c>
      <c r="N184" s="67" t="s">
        <v>100</v>
      </c>
    </row>
    <row r="185" spans="2:14" x14ac:dyDescent="0.2">
      <c r="B185" s="56" t="s">
        <v>43</v>
      </c>
      <c r="C185" s="42" t="s">
        <v>71</v>
      </c>
      <c r="D185" s="311" t="s">
        <v>120</v>
      </c>
      <c r="E185" s="43" t="s">
        <v>121</v>
      </c>
      <c r="F185" s="43">
        <v>6</v>
      </c>
      <c r="G185" s="312">
        <v>0</v>
      </c>
      <c r="H185" s="44">
        <f t="shared" si="36"/>
        <v>0</v>
      </c>
      <c r="I185" s="45">
        <f t="shared" si="35"/>
        <v>0</v>
      </c>
      <c r="J185" s="46">
        <f t="shared" si="37"/>
        <v>0</v>
      </c>
      <c r="K185" s="46">
        <f t="shared" si="38"/>
        <v>0</v>
      </c>
      <c r="L185" s="47">
        <f t="shared" si="39"/>
        <v>0</v>
      </c>
      <c r="M185" s="47">
        <f t="shared" si="40"/>
        <v>0</v>
      </c>
      <c r="N185" s="67" t="s">
        <v>100</v>
      </c>
    </row>
    <row r="186" spans="2:14" x14ac:dyDescent="0.2">
      <c r="B186" s="56" t="s">
        <v>43</v>
      </c>
      <c r="C186" s="42" t="s">
        <v>71</v>
      </c>
      <c r="D186" s="313" t="s">
        <v>96</v>
      </c>
      <c r="E186" s="43" t="s">
        <v>97</v>
      </c>
      <c r="F186" s="43">
        <v>6</v>
      </c>
      <c r="G186" s="314">
        <v>0</v>
      </c>
      <c r="H186" s="44">
        <f t="shared" si="36"/>
        <v>0</v>
      </c>
      <c r="I186" s="45">
        <f t="shared" si="35"/>
        <v>0</v>
      </c>
      <c r="J186" s="46">
        <f t="shared" si="37"/>
        <v>0</v>
      </c>
      <c r="K186" s="46">
        <f t="shared" si="38"/>
        <v>0</v>
      </c>
      <c r="L186" s="47">
        <f t="shared" si="39"/>
        <v>0</v>
      </c>
      <c r="M186" s="47">
        <f t="shared" si="40"/>
        <v>0</v>
      </c>
      <c r="N186" s="67" t="s">
        <v>76</v>
      </c>
    </row>
    <row r="187" spans="2:14" ht="10.8" thickBot="1" x14ac:dyDescent="0.25">
      <c r="B187" s="56" t="s">
        <v>43</v>
      </c>
      <c r="C187" s="42" t="s">
        <v>71</v>
      </c>
      <c r="D187" s="315" t="s">
        <v>159</v>
      </c>
      <c r="E187" s="43" t="s">
        <v>160</v>
      </c>
      <c r="F187" s="43">
        <v>6</v>
      </c>
      <c r="G187" s="316">
        <v>0</v>
      </c>
      <c r="H187" s="44">
        <f t="shared" si="36"/>
        <v>0</v>
      </c>
      <c r="I187" s="45">
        <f t="shared" si="35"/>
        <v>0</v>
      </c>
      <c r="J187" s="46">
        <f t="shared" si="37"/>
        <v>0</v>
      </c>
      <c r="K187" s="46">
        <f t="shared" si="38"/>
        <v>0</v>
      </c>
      <c r="L187" s="47">
        <f t="shared" si="39"/>
        <v>0</v>
      </c>
      <c r="M187" s="47">
        <f t="shared" si="40"/>
        <v>0</v>
      </c>
      <c r="N187" s="67" t="s">
        <v>100</v>
      </c>
    </row>
    <row r="188" spans="2:14" x14ac:dyDescent="0.2">
      <c r="B188" s="552" t="s">
        <v>457</v>
      </c>
      <c r="C188" s="553" t="s">
        <v>4</v>
      </c>
      <c r="D188" s="554" t="s">
        <v>282</v>
      </c>
      <c r="E188" s="555" t="s">
        <v>283</v>
      </c>
      <c r="F188" s="556">
        <v>1</v>
      </c>
      <c r="G188" s="557">
        <v>6566.9</v>
      </c>
      <c r="H188" s="558">
        <f t="shared" si="36"/>
        <v>6566.9</v>
      </c>
      <c r="I188" s="559">
        <v>65.41</v>
      </c>
      <c r="J188" s="560">
        <f t="shared" si="37"/>
        <v>2271.4907099999996</v>
      </c>
      <c r="K188" s="560">
        <f t="shared" si="38"/>
        <v>2271.4907099999996</v>
      </c>
      <c r="L188" s="561">
        <f t="shared" si="39"/>
        <v>0</v>
      </c>
      <c r="M188" s="561">
        <f t="shared" si="40"/>
        <v>0</v>
      </c>
      <c r="N188" s="562" t="s">
        <v>100</v>
      </c>
    </row>
    <row r="189" spans="2:14" x14ac:dyDescent="0.2">
      <c r="B189" s="48" t="s">
        <v>28</v>
      </c>
      <c r="C189" s="49" t="s">
        <v>4</v>
      </c>
      <c r="D189" s="317" t="s">
        <v>284</v>
      </c>
      <c r="E189" s="50" t="s">
        <v>285</v>
      </c>
      <c r="F189" s="50">
        <v>1</v>
      </c>
      <c r="G189" s="318">
        <v>542.79999999999995</v>
      </c>
      <c r="H189" s="51">
        <f t="shared" si="36"/>
        <v>542.79999999999995</v>
      </c>
      <c r="I189" s="52">
        <f>$F$6</f>
        <v>21.72</v>
      </c>
      <c r="J189" s="53">
        <f t="shared" si="37"/>
        <v>424.90384</v>
      </c>
      <c r="K189" s="53">
        <f t="shared" si="38"/>
        <v>424.90384</v>
      </c>
      <c r="L189" s="54">
        <f t="shared" si="39"/>
        <v>0</v>
      </c>
      <c r="M189" s="54">
        <f t="shared" si="40"/>
        <v>0</v>
      </c>
      <c r="N189" s="68" t="s">
        <v>3</v>
      </c>
    </row>
    <row r="190" spans="2:14" x14ac:dyDescent="0.2">
      <c r="B190" s="56" t="s">
        <v>43</v>
      </c>
      <c r="C190" s="42" t="s">
        <v>4</v>
      </c>
      <c r="D190" s="319" t="s">
        <v>286</v>
      </c>
      <c r="E190" s="43" t="s">
        <v>287</v>
      </c>
      <c r="F190" s="43">
        <v>1</v>
      </c>
      <c r="G190" s="320">
        <v>0</v>
      </c>
      <c r="H190" s="44">
        <f t="shared" si="36"/>
        <v>0</v>
      </c>
      <c r="I190" s="45">
        <f>$F$1</f>
        <v>0</v>
      </c>
      <c r="J190" s="46">
        <f t="shared" si="37"/>
        <v>0</v>
      </c>
      <c r="K190" s="46">
        <f t="shared" si="38"/>
        <v>0</v>
      </c>
      <c r="L190" s="47">
        <f t="shared" si="39"/>
        <v>0</v>
      </c>
      <c r="M190" s="47">
        <f t="shared" si="40"/>
        <v>0</v>
      </c>
      <c r="N190" s="67" t="s">
        <v>100</v>
      </c>
    </row>
    <row r="191" spans="2:14" x14ac:dyDescent="0.2">
      <c r="B191" s="523" t="s">
        <v>105</v>
      </c>
      <c r="C191" s="524" t="s">
        <v>4</v>
      </c>
      <c r="D191" s="525" t="s">
        <v>288</v>
      </c>
      <c r="E191" s="526" t="s">
        <v>289</v>
      </c>
      <c r="F191" s="526">
        <v>1</v>
      </c>
      <c r="G191" s="527">
        <v>719.69</v>
      </c>
      <c r="H191" s="528">
        <f t="shared" si="36"/>
        <v>719.69</v>
      </c>
      <c r="I191" s="52">
        <v>45.81</v>
      </c>
      <c r="J191" s="529">
        <f t="shared" si="37"/>
        <v>390.00001100000009</v>
      </c>
      <c r="K191" s="529">
        <f t="shared" si="38"/>
        <v>390.00001100000009</v>
      </c>
      <c r="L191" s="530">
        <f t="shared" si="39"/>
        <v>0</v>
      </c>
      <c r="M191" s="530">
        <f t="shared" si="40"/>
        <v>0</v>
      </c>
      <c r="N191" s="531" t="s">
        <v>3</v>
      </c>
    </row>
    <row r="192" spans="2:14" x14ac:dyDescent="0.2">
      <c r="B192" s="56" t="s">
        <v>43</v>
      </c>
      <c r="C192" s="42" t="s">
        <v>71</v>
      </c>
      <c r="D192" s="321" t="s">
        <v>290</v>
      </c>
      <c r="E192" s="43" t="s">
        <v>291</v>
      </c>
      <c r="F192" s="43">
        <v>1</v>
      </c>
      <c r="G192" s="322">
        <v>0</v>
      </c>
      <c r="H192" s="44">
        <f t="shared" si="36"/>
        <v>0</v>
      </c>
      <c r="I192" s="45">
        <f t="shared" ref="I192:I205" si="41">$F$1</f>
        <v>0</v>
      </c>
      <c r="J192" s="46">
        <f t="shared" si="37"/>
        <v>0</v>
      </c>
      <c r="K192" s="46">
        <f t="shared" si="38"/>
        <v>0</v>
      </c>
      <c r="L192" s="47">
        <f t="shared" si="39"/>
        <v>0</v>
      </c>
      <c r="M192" s="47">
        <f t="shared" si="40"/>
        <v>0</v>
      </c>
      <c r="N192" s="67" t="s">
        <v>100</v>
      </c>
    </row>
    <row r="193" spans="1:14" x14ac:dyDescent="0.2">
      <c r="B193" s="56" t="s">
        <v>43</v>
      </c>
      <c r="C193" s="42" t="s">
        <v>71</v>
      </c>
      <c r="D193" s="323" t="s">
        <v>153</v>
      </c>
      <c r="E193" s="43" t="s">
        <v>154</v>
      </c>
      <c r="F193" s="43">
        <v>1</v>
      </c>
      <c r="G193" s="324">
        <v>0</v>
      </c>
      <c r="H193" s="44">
        <f t="shared" si="36"/>
        <v>0</v>
      </c>
      <c r="I193" s="45">
        <f t="shared" si="41"/>
        <v>0</v>
      </c>
      <c r="J193" s="46">
        <f t="shared" si="37"/>
        <v>0</v>
      </c>
      <c r="K193" s="46">
        <f t="shared" si="38"/>
        <v>0</v>
      </c>
      <c r="L193" s="47">
        <f t="shared" si="39"/>
        <v>0</v>
      </c>
      <c r="M193" s="47">
        <f t="shared" si="40"/>
        <v>0</v>
      </c>
      <c r="N193" s="67" t="s">
        <v>100</v>
      </c>
    </row>
    <row r="194" spans="1:14" x14ac:dyDescent="0.2">
      <c r="B194" s="56" t="s">
        <v>43</v>
      </c>
      <c r="C194" s="42" t="s">
        <v>4</v>
      </c>
      <c r="D194" s="325" t="s">
        <v>292</v>
      </c>
      <c r="E194" s="43" t="s">
        <v>156</v>
      </c>
      <c r="F194" s="43">
        <v>1</v>
      </c>
      <c r="G194" s="326">
        <v>0</v>
      </c>
      <c r="H194" s="44">
        <f t="shared" si="36"/>
        <v>0</v>
      </c>
      <c r="I194" s="45">
        <f t="shared" si="41"/>
        <v>0</v>
      </c>
      <c r="J194" s="46">
        <f t="shared" si="37"/>
        <v>0</v>
      </c>
      <c r="K194" s="46">
        <f t="shared" si="38"/>
        <v>0</v>
      </c>
      <c r="L194" s="47">
        <f t="shared" si="39"/>
        <v>0</v>
      </c>
      <c r="M194" s="47">
        <f t="shared" si="40"/>
        <v>0</v>
      </c>
      <c r="N194" s="67" t="s">
        <v>100</v>
      </c>
    </row>
    <row r="195" spans="1:14" x14ac:dyDescent="0.2">
      <c r="B195" s="56" t="s">
        <v>43</v>
      </c>
      <c r="C195" s="42" t="s">
        <v>4</v>
      </c>
      <c r="D195" s="327" t="s">
        <v>114</v>
      </c>
      <c r="E195" s="43" t="s">
        <v>115</v>
      </c>
      <c r="F195" s="43">
        <v>1</v>
      </c>
      <c r="G195" s="328">
        <v>0</v>
      </c>
      <c r="H195" s="44">
        <f t="shared" si="36"/>
        <v>0</v>
      </c>
      <c r="I195" s="45">
        <f t="shared" si="41"/>
        <v>0</v>
      </c>
      <c r="J195" s="46">
        <f t="shared" si="37"/>
        <v>0</v>
      </c>
      <c r="K195" s="46">
        <f t="shared" si="38"/>
        <v>0</v>
      </c>
      <c r="L195" s="47">
        <f t="shared" si="39"/>
        <v>0</v>
      </c>
      <c r="M195" s="47">
        <f t="shared" si="40"/>
        <v>0</v>
      </c>
      <c r="N195" s="67" t="s">
        <v>100</v>
      </c>
    </row>
    <row r="196" spans="1:14" x14ac:dyDescent="0.2">
      <c r="B196" s="56" t="s">
        <v>43</v>
      </c>
      <c r="C196" s="42" t="s">
        <v>4</v>
      </c>
      <c r="D196" s="329" t="s">
        <v>293</v>
      </c>
      <c r="E196" s="43" t="s">
        <v>158</v>
      </c>
      <c r="F196" s="43">
        <v>1</v>
      </c>
      <c r="G196" s="330">
        <v>0</v>
      </c>
      <c r="H196" s="44">
        <f t="shared" si="36"/>
        <v>0</v>
      </c>
      <c r="I196" s="45">
        <f t="shared" si="41"/>
        <v>0</v>
      </c>
      <c r="J196" s="46">
        <f t="shared" si="37"/>
        <v>0</v>
      </c>
      <c r="K196" s="46">
        <f t="shared" si="38"/>
        <v>0</v>
      </c>
      <c r="L196" s="47">
        <f t="shared" si="39"/>
        <v>0</v>
      </c>
      <c r="M196" s="47">
        <f t="shared" si="40"/>
        <v>0</v>
      </c>
      <c r="N196" s="67" t="s">
        <v>100</v>
      </c>
    </row>
    <row r="197" spans="1:14" x14ac:dyDescent="0.2">
      <c r="B197" s="56" t="s">
        <v>43</v>
      </c>
      <c r="C197" s="42" t="s">
        <v>4</v>
      </c>
      <c r="D197" s="331" t="s">
        <v>294</v>
      </c>
      <c r="E197" s="43" t="s">
        <v>295</v>
      </c>
      <c r="F197" s="43">
        <v>1</v>
      </c>
      <c r="G197" s="332">
        <v>117.98</v>
      </c>
      <c r="H197" s="44">
        <f t="shared" si="36"/>
        <v>117.98</v>
      </c>
      <c r="I197" s="45">
        <v>24.35</v>
      </c>
      <c r="J197" s="46">
        <f t="shared" si="37"/>
        <v>89.251869999999997</v>
      </c>
      <c r="K197" s="46">
        <f t="shared" si="38"/>
        <v>89.251869999999997</v>
      </c>
      <c r="L197" s="47">
        <f t="shared" si="39"/>
        <v>0</v>
      </c>
      <c r="M197" s="47">
        <f t="shared" si="40"/>
        <v>0</v>
      </c>
      <c r="N197" s="67" t="s">
        <v>100</v>
      </c>
    </row>
    <row r="198" spans="1:14" x14ac:dyDescent="0.2">
      <c r="B198" s="56" t="s">
        <v>43</v>
      </c>
      <c r="C198" s="42" t="s">
        <v>4</v>
      </c>
      <c r="D198" s="333" t="s">
        <v>296</v>
      </c>
      <c r="E198" s="43" t="s">
        <v>297</v>
      </c>
      <c r="F198" s="43">
        <v>1</v>
      </c>
      <c r="G198" s="334">
        <v>0</v>
      </c>
      <c r="H198" s="44">
        <f t="shared" si="36"/>
        <v>0</v>
      </c>
      <c r="I198" s="45">
        <f t="shared" si="41"/>
        <v>0</v>
      </c>
      <c r="J198" s="46">
        <f t="shared" si="37"/>
        <v>0</v>
      </c>
      <c r="K198" s="46">
        <f t="shared" si="38"/>
        <v>0</v>
      </c>
      <c r="L198" s="47">
        <f t="shared" si="39"/>
        <v>0</v>
      </c>
      <c r="M198" s="47">
        <f t="shared" si="40"/>
        <v>0</v>
      </c>
      <c r="N198" s="67" t="s">
        <v>100</v>
      </c>
    </row>
    <row r="199" spans="1:14" x14ac:dyDescent="0.2">
      <c r="B199" s="56" t="s">
        <v>43</v>
      </c>
      <c r="C199" s="42" t="s">
        <v>71</v>
      </c>
      <c r="D199" s="335" t="s">
        <v>147</v>
      </c>
      <c r="E199" s="43" t="s">
        <v>148</v>
      </c>
      <c r="F199" s="43">
        <v>1</v>
      </c>
      <c r="G199" s="336">
        <v>0</v>
      </c>
      <c r="H199" s="44">
        <f t="shared" si="36"/>
        <v>0</v>
      </c>
      <c r="I199" s="45">
        <f t="shared" si="41"/>
        <v>0</v>
      </c>
      <c r="J199" s="46">
        <f t="shared" si="37"/>
        <v>0</v>
      </c>
      <c r="K199" s="46">
        <f t="shared" si="38"/>
        <v>0</v>
      </c>
      <c r="L199" s="47">
        <f t="shared" si="39"/>
        <v>0</v>
      </c>
      <c r="M199" s="47">
        <f t="shared" si="40"/>
        <v>0</v>
      </c>
      <c r="N199" s="67" t="s">
        <v>100</v>
      </c>
    </row>
    <row r="200" spans="1:14" x14ac:dyDescent="0.2">
      <c r="B200" s="56" t="s">
        <v>43</v>
      </c>
      <c r="C200" s="42" t="s">
        <v>71</v>
      </c>
      <c r="D200" s="337" t="s">
        <v>116</v>
      </c>
      <c r="E200" s="43" t="s">
        <v>117</v>
      </c>
      <c r="F200" s="43">
        <v>1</v>
      </c>
      <c r="G200" s="338">
        <v>0</v>
      </c>
      <c r="H200" s="44">
        <f t="shared" si="36"/>
        <v>0</v>
      </c>
      <c r="I200" s="45">
        <f t="shared" si="41"/>
        <v>0</v>
      </c>
      <c r="J200" s="46">
        <f t="shared" si="37"/>
        <v>0</v>
      </c>
      <c r="K200" s="46">
        <f t="shared" si="38"/>
        <v>0</v>
      </c>
      <c r="L200" s="47">
        <f t="shared" si="39"/>
        <v>0</v>
      </c>
      <c r="M200" s="47">
        <f t="shared" si="40"/>
        <v>0</v>
      </c>
      <c r="N200" s="67" t="s">
        <v>100</v>
      </c>
    </row>
    <row r="201" spans="1:14" x14ac:dyDescent="0.2">
      <c r="B201" s="56" t="s">
        <v>43</v>
      </c>
      <c r="C201" s="42" t="s">
        <v>71</v>
      </c>
      <c r="D201" s="339" t="s">
        <v>118</v>
      </c>
      <c r="E201" s="43" t="s">
        <v>119</v>
      </c>
      <c r="F201" s="43">
        <v>1</v>
      </c>
      <c r="G201" s="340">
        <v>0</v>
      </c>
      <c r="H201" s="44">
        <f t="shared" si="36"/>
        <v>0</v>
      </c>
      <c r="I201" s="45">
        <f t="shared" si="41"/>
        <v>0</v>
      </c>
      <c r="J201" s="46">
        <f t="shared" si="37"/>
        <v>0</v>
      </c>
      <c r="K201" s="46">
        <f t="shared" si="38"/>
        <v>0</v>
      </c>
      <c r="L201" s="47">
        <f t="shared" si="39"/>
        <v>0</v>
      </c>
      <c r="M201" s="47">
        <f t="shared" si="40"/>
        <v>0</v>
      </c>
      <c r="N201" s="67" t="s">
        <v>100</v>
      </c>
    </row>
    <row r="202" spans="1:14" x14ac:dyDescent="0.2">
      <c r="B202" s="56" t="s">
        <v>43</v>
      </c>
      <c r="C202" s="42" t="s">
        <v>71</v>
      </c>
      <c r="D202" s="341" t="s">
        <v>120</v>
      </c>
      <c r="E202" s="43" t="s">
        <v>121</v>
      </c>
      <c r="F202" s="43">
        <v>1</v>
      </c>
      <c r="G202" s="342">
        <v>0</v>
      </c>
      <c r="H202" s="44">
        <f t="shared" si="36"/>
        <v>0</v>
      </c>
      <c r="I202" s="45">
        <f t="shared" si="41"/>
        <v>0</v>
      </c>
      <c r="J202" s="46">
        <f t="shared" si="37"/>
        <v>0</v>
      </c>
      <c r="K202" s="46">
        <f t="shared" si="38"/>
        <v>0</v>
      </c>
      <c r="L202" s="47">
        <f t="shared" si="39"/>
        <v>0</v>
      </c>
      <c r="M202" s="47">
        <f t="shared" si="40"/>
        <v>0</v>
      </c>
      <c r="N202" s="67" t="s">
        <v>100</v>
      </c>
    </row>
    <row r="203" spans="1:14" x14ac:dyDescent="0.2">
      <c r="B203" s="56" t="s">
        <v>43</v>
      </c>
      <c r="C203" s="42" t="s">
        <v>4</v>
      </c>
      <c r="D203" s="343" t="s">
        <v>298</v>
      </c>
      <c r="E203" s="43" t="s">
        <v>299</v>
      </c>
      <c r="F203" s="43">
        <v>1</v>
      </c>
      <c r="G203" s="344">
        <v>3008.55</v>
      </c>
      <c r="H203" s="44">
        <f t="shared" si="36"/>
        <v>3008.55</v>
      </c>
      <c r="I203" s="45">
        <v>60.64</v>
      </c>
      <c r="J203" s="46">
        <f t="shared" si="37"/>
        <v>1184.1652799999999</v>
      </c>
      <c r="K203" s="46">
        <f t="shared" si="38"/>
        <v>1184.1652799999999</v>
      </c>
      <c r="L203" s="47">
        <f t="shared" si="39"/>
        <v>0</v>
      </c>
      <c r="M203" s="47">
        <f t="shared" si="40"/>
        <v>0</v>
      </c>
      <c r="N203" s="67" t="s">
        <v>100</v>
      </c>
    </row>
    <row r="204" spans="1:14" x14ac:dyDescent="0.2">
      <c r="B204" s="56" t="s">
        <v>43</v>
      </c>
      <c r="C204" s="42" t="s">
        <v>71</v>
      </c>
      <c r="D204" s="345" t="s">
        <v>96</v>
      </c>
      <c r="E204" s="43" t="s">
        <v>97</v>
      </c>
      <c r="F204" s="43">
        <v>1</v>
      </c>
      <c r="G204" s="346">
        <v>0</v>
      </c>
      <c r="H204" s="44">
        <f t="shared" si="36"/>
        <v>0</v>
      </c>
      <c r="I204" s="45">
        <f t="shared" si="41"/>
        <v>0</v>
      </c>
      <c r="J204" s="46">
        <f t="shared" si="37"/>
        <v>0</v>
      </c>
      <c r="K204" s="46">
        <f t="shared" si="38"/>
        <v>0</v>
      </c>
      <c r="L204" s="47">
        <f t="shared" si="39"/>
        <v>0</v>
      </c>
      <c r="M204" s="47">
        <f t="shared" si="40"/>
        <v>0</v>
      </c>
      <c r="N204" s="67" t="s">
        <v>76</v>
      </c>
    </row>
    <row r="205" spans="1:14" ht="10.8" thickBot="1" x14ac:dyDescent="0.25">
      <c r="B205" s="56" t="s">
        <v>43</v>
      </c>
      <c r="C205" s="42" t="s">
        <v>71</v>
      </c>
      <c r="D205" s="347" t="s">
        <v>300</v>
      </c>
      <c r="E205" s="43" t="s">
        <v>301</v>
      </c>
      <c r="F205" s="43">
        <v>1</v>
      </c>
      <c r="G205" s="348">
        <v>0</v>
      </c>
      <c r="H205" s="44">
        <f t="shared" si="36"/>
        <v>0</v>
      </c>
      <c r="I205" s="45">
        <f t="shared" si="41"/>
        <v>0</v>
      </c>
      <c r="J205" s="46">
        <f t="shared" si="37"/>
        <v>0</v>
      </c>
      <c r="K205" s="46">
        <f t="shared" si="38"/>
        <v>0</v>
      </c>
      <c r="L205" s="47">
        <f t="shared" si="39"/>
        <v>0</v>
      </c>
      <c r="M205" s="47">
        <f t="shared" si="40"/>
        <v>0</v>
      </c>
      <c r="N205" s="67" t="s">
        <v>100</v>
      </c>
    </row>
    <row r="206" spans="1:14" s="564" customFormat="1" x14ac:dyDescent="0.2">
      <c r="A206" s="563"/>
      <c r="B206" s="552" t="s">
        <v>457</v>
      </c>
      <c r="C206" s="565" t="s">
        <v>4</v>
      </c>
      <c r="D206" s="566" t="s">
        <v>302</v>
      </c>
      <c r="E206" s="567" t="s">
        <v>303</v>
      </c>
      <c r="F206" s="568">
        <v>3</v>
      </c>
      <c r="G206" s="569">
        <v>11303.9</v>
      </c>
      <c r="H206" s="570">
        <f t="shared" si="36"/>
        <v>33911.699999999997</v>
      </c>
      <c r="I206" s="571">
        <v>63</v>
      </c>
      <c r="J206" s="572">
        <f t="shared" si="37"/>
        <v>4182.4430000000002</v>
      </c>
      <c r="K206" s="572">
        <f t="shared" si="38"/>
        <v>12547.329000000002</v>
      </c>
      <c r="L206" s="573">
        <f t="shared" si="39"/>
        <v>0</v>
      </c>
      <c r="M206" s="573">
        <f t="shared" si="40"/>
        <v>0</v>
      </c>
      <c r="N206" s="574" t="s">
        <v>100</v>
      </c>
    </row>
    <row r="207" spans="1:14" s="564" customFormat="1" x14ac:dyDescent="0.2">
      <c r="A207" s="563"/>
      <c r="B207" s="576" t="s">
        <v>28</v>
      </c>
      <c r="C207" s="577" t="s">
        <v>4</v>
      </c>
      <c r="D207" s="578" t="s">
        <v>304</v>
      </c>
      <c r="E207" s="579" t="s">
        <v>305</v>
      </c>
      <c r="F207" s="579">
        <v>3</v>
      </c>
      <c r="G207" s="580">
        <v>933.8</v>
      </c>
      <c r="H207" s="581">
        <f t="shared" si="36"/>
        <v>2801.3999999999996</v>
      </c>
      <c r="I207" s="582">
        <f>$F$6</f>
        <v>21.72</v>
      </c>
      <c r="J207" s="583">
        <f t="shared" si="37"/>
        <v>730.97864000000004</v>
      </c>
      <c r="K207" s="583">
        <f t="shared" si="38"/>
        <v>2192.9359199999999</v>
      </c>
      <c r="L207" s="584">
        <f t="shared" si="39"/>
        <v>0</v>
      </c>
      <c r="M207" s="584">
        <f t="shared" si="40"/>
        <v>0</v>
      </c>
      <c r="N207" s="585" t="s">
        <v>3</v>
      </c>
    </row>
    <row r="208" spans="1:14" s="564" customFormat="1" x14ac:dyDescent="0.2">
      <c r="A208" s="563"/>
      <c r="B208" s="535" t="s">
        <v>43</v>
      </c>
      <c r="C208" s="536" t="s">
        <v>4</v>
      </c>
      <c r="D208" s="537" t="s">
        <v>306</v>
      </c>
      <c r="E208" s="538" t="s">
        <v>307</v>
      </c>
      <c r="F208" s="538">
        <v>3</v>
      </c>
      <c r="G208" s="539">
        <v>0</v>
      </c>
      <c r="H208" s="540">
        <f t="shared" si="36"/>
        <v>0</v>
      </c>
      <c r="I208" s="586">
        <f>$F$1</f>
        <v>0</v>
      </c>
      <c r="J208" s="532">
        <f t="shared" si="37"/>
        <v>0</v>
      </c>
      <c r="K208" s="532">
        <f t="shared" si="38"/>
        <v>0</v>
      </c>
      <c r="L208" s="533">
        <f t="shared" si="39"/>
        <v>0</v>
      </c>
      <c r="M208" s="533">
        <f t="shared" si="40"/>
        <v>0</v>
      </c>
      <c r="N208" s="534" t="s">
        <v>100</v>
      </c>
    </row>
    <row r="209" spans="1:14" s="564" customFormat="1" x14ac:dyDescent="0.2">
      <c r="A209" s="563"/>
      <c r="B209" s="523" t="s">
        <v>105</v>
      </c>
      <c r="C209" s="524" t="s">
        <v>4</v>
      </c>
      <c r="D209" s="525" t="s">
        <v>308</v>
      </c>
      <c r="E209" s="526" t="s">
        <v>309</v>
      </c>
      <c r="F209" s="526">
        <v>3</v>
      </c>
      <c r="G209" s="527">
        <v>1321.4</v>
      </c>
      <c r="H209" s="528">
        <f t="shared" si="36"/>
        <v>3964.2000000000003</v>
      </c>
      <c r="I209" s="582">
        <v>45.81</v>
      </c>
      <c r="J209" s="529">
        <f t="shared" si="37"/>
        <v>716.06666000000007</v>
      </c>
      <c r="K209" s="529">
        <f t="shared" si="38"/>
        <v>2148.1999800000003</v>
      </c>
      <c r="L209" s="530">
        <f t="shared" si="39"/>
        <v>0</v>
      </c>
      <c r="M209" s="530">
        <f t="shared" si="40"/>
        <v>0</v>
      </c>
      <c r="N209" s="531" t="s">
        <v>3</v>
      </c>
    </row>
    <row r="210" spans="1:14" s="564" customFormat="1" x14ac:dyDescent="0.2">
      <c r="A210" s="563"/>
      <c r="B210" s="535" t="s">
        <v>43</v>
      </c>
      <c r="C210" s="536" t="s">
        <v>71</v>
      </c>
      <c r="D210" s="537" t="s">
        <v>310</v>
      </c>
      <c r="E210" s="538" t="s">
        <v>311</v>
      </c>
      <c r="F210" s="538">
        <v>3</v>
      </c>
      <c r="G210" s="539">
        <v>0</v>
      </c>
      <c r="H210" s="540">
        <f t="shared" si="36"/>
        <v>0</v>
      </c>
      <c r="I210" s="586">
        <f t="shared" ref="I210:I223" si="42">$F$1</f>
        <v>0</v>
      </c>
      <c r="J210" s="532">
        <f t="shared" si="37"/>
        <v>0</v>
      </c>
      <c r="K210" s="532">
        <f t="shared" si="38"/>
        <v>0</v>
      </c>
      <c r="L210" s="533">
        <f t="shared" si="39"/>
        <v>0</v>
      </c>
      <c r="M210" s="533">
        <f t="shared" si="40"/>
        <v>0</v>
      </c>
      <c r="N210" s="534" t="s">
        <v>100</v>
      </c>
    </row>
    <row r="211" spans="1:14" s="564" customFormat="1" x14ac:dyDescent="0.2">
      <c r="A211" s="563"/>
      <c r="B211" s="535" t="s">
        <v>43</v>
      </c>
      <c r="C211" s="536" t="s">
        <v>71</v>
      </c>
      <c r="D211" s="537" t="s">
        <v>153</v>
      </c>
      <c r="E211" s="538" t="s">
        <v>154</v>
      </c>
      <c r="F211" s="538">
        <v>3</v>
      </c>
      <c r="G211" s="539">
        <v>0</v>
      </c>
      <c r="H211" s="540">
        <f t="shared" si="36"/>
        <v>0</v>
      </c>
      <c r="I211" s="586">
        <f t="shared" si="42"/>
        <v>0</v>
      </c>
      <c r="J211" s="532">
        <f t="shared" si="37"/>
        <v>0</v>
      </c>
      <c r="K211" s="532">
        <f t="shared" si="38"/>
        <v>0</v>
      </c>
      <c r="L211" s="533">
        <f t="shared" si="39"/>
        <v>0</v>
      </c>
      <c r="M211" s="533">
        <f t="shared" si="40"/>
        <v>0</v>
      </c>
      <c r="N211" s="534" t="s">
        <v>100</v>
      </c>
    </row>
    <row r="212" spans="1:14" s="564" customFormat="1" x14ac:dyDescent="0.2">
      <c r="A212" s="563"/>
      <c r="B212" s="535" t="s">
        <v>43</v>
      </c>
      <c r="C212" s="536" t="s">
        <v>4</v>
      </c>
      <c r="D212" s="537" t="s">
        <v>292</v>
      </c>
      <c r="E212" s="538" t="s">
        <v>156</v>
      </c>
      <c r="F212" s="538">
        <v>3</v>
      </c>
      <c r="G212" s="539">
        <v>0</v>
      </c>
      <c r="H212" s="540">
        <f t="shared" si="36"/>
        <v>0</v>
      </c>
      <c r="I212" s="586">
        <f t="shared" si="42"/>
        <v>0</v>
      </c>
      <c r="J212" s="532">
        <f t="shared" si="37"/>
        <v>0</v>
      </c>
      <c r="K212" s="532">
        <f t="shared" si="38"/>
        <v>0</v>
      </c>
      <c r="L212" s="533">
        <f t="shared" si="39"/>
        <v>0</v>
      </c>
      <c r="M212" s="533">
        <f t="shared" si="40"/>
        <v>0</v>
      </c>
      <c r="N212" s="534" t="s">
        <v>100</v>
      </c>
    </row>
    <row r="213" spans="1:14" s="564" customFormat="1" x14ac:dyDescent="0.2">
      <c r="A213" s="563"/>
      <c r="B213" s="535" t="s">
        <v>43</v>
      </c>
      <c r="C213" s="536" t="s">
        <v>4</v>
      </c>
      <c r="D213" s="537" t="s">
        <v>114</v>
      </c>
      <c r="E213" s="538" t="s">
        <v>115</v>
      </c>
      <c r="F213" s="538">
        <v>3</v>
      </c>
      <c r="G213" s="539">
        <v>0</v>
      </c>
      <c r="H213" s="540">
        <f t="shared" si="36"/>
        <v>0</v>
      </c>
      <c r="I213" s="586">
        <f t="shared" si="42"/>
        <v>0</v>
      </c>
      <c r="J213" s="532">
        <f t="shared" si="37"/>
        <v>0</v>
      </c>
      <c r="K213" s="532">
        <f t="shared" si="38"/>
        <v>0</v>
      </c>
      <c r="L213" s="533">
        <f t="shared" si="39"/>
        <v>0</v>
      </c>
      <c r="M213" s="533">
        <f t="shared" si="40"/>
        <v>0</v>
      </c>
      <c r="N213" s="534" t="s">
        <v>100</v>
      </c>
    </row>
    <row r="214" spans="1:14" s="564" customFormat="1" x14ac:dyDescent="0.2">
      <c r="A214" s="563"/>
      <c r="B214" s="535" t="s">
        <v>43</v>
      </c>
      <c r="C214" s="536" t="s">
        <v>4</v>
      </c>
      <c r="D214" s="537" t="s">
        <v>293</v>
      </c>
      <c r="E214" s="538" t="s">
        <v>158</v>
      </c>
      <c r="F214" s="538">
        <v>3</v>
      </c>
      <c r="G214" s="539">
        <v>0</v>
      </c>
      <c r="H214" s="540">
        <f t="shared" si="36"/>
        <v>0</v>
      </c>
      <c r="I214" s="586">
        <f t="shared" si="42"/>
        <v>0</v>
      </c>
      <c r="J214" s="532">
        <f t="shared" si="37"/>
        <v>0</v>
      </c>
      <c r="K214" s="532">
        <f t="shared" si="38"/>
        <v>0</v>
      </c>
      <c r="L214" s="533">
        <f t="shared" si="39"/>
        <v>0</v>
      </c>
      <c r="M214" s="533">
        <f t="shared" si="40"/>
        <v>0</v>
      </c>
      <c r="N214" s="534" t="s">
        <v>100</v>
      </c>
    </row>
    <row r="215" spans="1:14" s="564" customFormat="1" x14ac:dyDescent="0.2">
      <c r="A215" s="563"/>
      <c r="B215" s="535" t="s">
        <v>43</v>
      </c>
      <c r="C215" s="536" t="s">
        <v>4</v>
      </c>
      <c r="D215" s="537" t="s">
        <v>294</v>
      </c>
      <c r="E215" s="538" t="s">
        <v>295</v>
      </c>
      <c r="F215" s="538">
        <v>3</v>
      </c>
      <c r="G215" s="539">
        <v>117.98</v>
      </c>
      <c r="H215" s="540">
        <f t="shared" si="36"/>
        <v>353.94</v>
      </c>
      <c r="I215" s="586">
        <v>24.35</v>
      </c>
      <c r="J215" s="532">
        <f t="shared" si="37"/>
        <v>89.251869999999997</v>
      </c>
      <c r="K215" s="532">
        <f t="shared" si="38"/>
        <v>267.75560999999999</v>
      </c>
      <c r="L215" s="533">
        <f t="shared" si="39"/>
        <v>0</v>
      </c>
      <c r="M215" s="533">
        <f t="shared" si="40"/>
        <v>0</v>
      </c>
      <c r="N215" s="534" t="s">
        <v>100</v>
      </c>
    </row>
    <row r="216" spans="1:14" s="564" customFormat="1" x14ac:dyDescent="0.2">
      <c r="A216" s="563"/>
      <c r="B216" s="535" t="s">
        <v>43</v>
      </c>
      <c r="C216" s="536" t="s">
        <v>4</v>
      </c>
      <c r="D216" s="537" t="s">
        <v>296</v>
      </c>
      <c r="E216" s="538" t="s">
        <v>297</v>
      </c>
      <c r="F216" s="538">
        <v>3</v>
      </c>
      <c r="G216" s="539">
        <v>0</v>
      </c>
      <c r="H216" s="540">
        <f t="shared" si="36"/>
        <v>0</v>
      </c>
      <c r="I216" s="586">
        <f t="shared" si="42"/>
        <v>0</v>
      </c>
      <c r="J216" s="532">
        <f t="shared" si="37"/>
        <v>0</v>
      </c>
      <c r="K216" s="532">
        <f t="shared" si="38"/>
        <v>0</v>
      </c>
      <c r="L216" s="533">
        <f t="shared" si="39"/>
        <v>0</v>
      </c>
      <c r="M216" s="533">
        <f t="shared" si="40"/>
        <v>0</v>
      </c>
      <c r="N216" s="534" t="s">
        <v>100</v>
      </c>
    </row>
    <row r="217" spans="1:14" s="564" customFormat="1" x14ac:dyDescent="0.2">
      <c r="A217" s="563"/>
      <c r="B217" s="535" t="s">
        <v>43</v>
      </c>
      <c r="C217" s="536" t="s">
        <v>71</v>
      </c>
      <c r="D217" s="537" t="s">
        <v>147</v>
      </c>
      <c r="E217" s="538" t="s">
        <v>148</v>
      </c>
      <c r="F217" s="538">
        <v>3</v>
      </c>
      <c r="G217" s="539">
        <v>0</v>
      </c>
      <c r="H217" s="540">
        <f t="shared" si="36"/>
        <v>0</v>
      </c>
      <c r="I217" s="586">
        <f t="shared" si="42"/>
        <v>0</v>
      </c>
      <c r="J217" s="532">
        <f t="shared" si="37"/>
        <v>0</v>
      </c>
      <c r="K217" s="532">
        <f t="shared" si="38"/>
        <v>0</v>
      </c>
      <c r="L217" s="533">
        <f t="shared" si="39"/>
        <v>0</v>
      </c>
      <c r="M217" s="533">
        <f t="shared" si="40"/>
        <v>0</v>
      </c>
      <c r="N217" s="534" t="s">
        <v>100</v>
      </c>
    </row>
    <row r="218" spans="1:14" s="564" customFormat="1" x14ac:dyDescent="0.2">
      <c r="A218" s="563"/>
      <c r="B218" s="535" t="s">
        <v>43</v>
      </c>
      <c r="C218" s="536" t="s">
        <v>71</v>
      </c>
      <c r="D218" s="537" t="s">
        <v>116</v>
      </c>
      <c r="E218" s="538" t="s">
        <v>117</v>
      </c>
      <c r="F218" s="538">
        <v>3</v>
      </c>
      <c r="G218" s="539">
        <v>0</v>
      </c>
      <c r="H218" s="540">
        <f t="shared" si="36"/>
        <v>0</v>
      </c>
      <c r="I218" s="586">
        <f t="shared" si="42"/>
        <v>0</v>
      </c>
      <c r="J218" s="532">
        <f t="shared" si="37"/>
        <v>0</v>
      </c>
      <c r="K218" s="532">
        <f t="shared" si="38"/>
        <v>0</v>
      </c>
      <c r="L218" s="533">
        <f t="shared" si="39"/>
        <v>0</v>
      </c>
      <c r="M218" s="533">
        <f t="shared" si="40"/>
        <v>0</v>
      </c>
      <c r="N218" s="534" t="s">
        <v>100</v>
      </c>
    </row>
    <row r="219" spans="1:14" s="564" customFormat="1" x14ac:dyDescent="0.2">
      <c r="A219" s="563"/>
      <c r="B219" s="535" t="s">
        <v>43</v>
      </c>
      <c r="C219" s="536" t="s">
        <v>71</v>
      </c>
      <c r="D219" s="537" t="s">
        <v>118</v>
      </c>
      <c r="E219" s="538" t="s">
        <v>119</v>
      </c>
      <c r="F219" s="538">
        <v>3</v>
      </c>
      <c r="G219" s="539">
        <v>0</v>
      </c>
      <c r="H219" s="540">
        <f t="shared" si="36"/>
        <v>0</v>
      </c>
      <c r="I219" s="586">
        <f t="shared" si="42"/>
        <v>0</v>
      </c>
      <c r="J219" s="532">
        <f t="shared" si="37"/>
        <v>0</v>
      </c>
      <c r="K219" s="532">
        <f t="shared" si="38"/>
        <v>0</v>
      </c>
      <c r="L219" s="533">
        <f t="shared" si="39"/>
        <v>0</v>
      </c>
      <c r="M219" s="533">
        <f t="shared" si="40"/>
        <v>0</v>
      </c>
      <c r="N219" s="534" t="s">
        <v>100</v>
      </c>
    </row>
    <row r="220" spans="1:14" s="564" customFormat="1" x14ac:dyDescent="0.2">
      <c r="A220" s="563"/>
      <c r="B220" s="535" t="s">
        <v>43</v>
      </c>
      <c r="C220" s="536" t="s">
        <v>71</v>
      </c>
      <c r="D220" s="537" t="s">
        <v>120</v>
      </c>
      <c r="E220" s="538" t="s">
        <v>121</v>
      </c>
      <c r="F220" s="538">
        <v>3</v>
      </c>
      <c r="G220" s="539">
        <v>0</v>
      </c>
      <c r="H220" s="540">
        <f t="shared" si="36"/>
        <v>0</v>
      </c>
      <c r="I220" s="586">
        <f t="shared" si="42"/>
        <v>0</v>
      </c>
      <c r="J220" s="532">
        <f t="shared" si="37"/>
        <v>0</v>
      </c>
      <c r="K220" s="532">
        <f t="shared" si="38"/>
        <v>0</v>
      </c>
      <c r="L220" s="533">
        <f t="shared" si="39"/>
        <v>0</v>
      </c>
      <c r="M220" s="533">
        <f t="shared" si="40"/>
        <v>0</v>
      </c>
      <c r="N220" s="534" t="s">
        <v>100</v>
      </c>
    </row>
    <row r="221" spans="1:14" s="564" customFormat="1" x14ac:dyDescent="0.2">
      <c r="A221" s="563"/>
      <c r="B221" s="535" t="s">
        <v>43</v>
      </c>
      <c r="C221" s="536" t="s">
        <v>4</v>
      </c>
      <c r="D221" s="537" t="s">
        <v>298</v>
      </c>
      <c r="E221" s="538" t="s">
        <v>299</v>
      </c>
      <c r="F221" s="538">
        <v>3</v>
      </c>
      <c r="G221" s="539">
        <v>3008.55</v>
      </c>
      <c r="H221" s="540">
        <f t="shared" si="36"/>
        <v>9025.6500000000015</v>
      </c>
      <c r="I221" s="586">
        <v>60</v>
      </c>
      <c r="J221" s="532">
        <f t="shared" si="37"/>
        <v>1203.42</v>
      </c>
      <c r="K221" s="532">
        <f t="shared" si="38"/>
        <v>3610.26</v>
      </c>
      <c r="L221" s="533">
        <f t="shared" si="39"/>
        <v>0</v>
      </c>
      <c r="M221" s="533">
        <f t="shared" si="40"/>
        <v>0</v>
      </c>
      <c r="N221" s="534" t="s">
        <v>100</v>
      </c>
    </row>
    <row r="222" spans="1:14" s="564" customFormat="1" x14ac:dyDescent="0.2">
      <c r="A222" s="563"/>
      <c r="B222" s="535" t="s">
        <v>43</v>
      </c>
      <c r="C222" s="536" t="s">
        <v>71</v>
      </c>
      <c r="D222" s="537" t="s">
        <v>96</v>
      </c>
      <c r="E222" s="538" t="s">
        <v>97</v>
      </c>
      <c r="F222" s="538">
        <v>3</v>
      </c>
      <c r="G222" s="539">
        <v>0</v>
      </c>
      <c r="H222" s="540">
        <f t="shared" si="36"/>
        <v>0</v>
      </c>
      <c r="I222" s="586">
        <f t="shared" si="42"/>
        <v>0</v>
      </c>
      <c r="J222" s="532">
        <f t="shared" si="37"/>
        <v>0</v>
      </c>
      <c r="K222" s="532">
        <f t="shared" si="38"/>
        <v>0</v>
      </c>
      <c r="L222" s="533">
        <f t="shared" si="39"/>
        <v>0</v>
      </c>
      <c r="M222" s="533">
        <f t="shared" si="40"/>
        <v>0</v>
      </c>
      <c r="N222" s="534" t="s">
        <v>76</v>
      </c>
    </row>
    <row r="223" spans="1:14" s="564" customFormat="1" ht="10.8" thickBot="1" x14ac:dyDescent="0.25">
      <c r="A223" s="563"/>
      <c r="B223" s="535" t="s">
        <v>43</v>
      </c>
      <c r="C223" s="536" t="s">
        <v>71</v>
      </c>
      <c r="D223" s="537" t="s">
        <v>300</v>
      </c>
      <c r="E223" s="538" t="s">
        <v>301</v>
      </c>
      <c r="F223" s="538">
        <v>3</v>
      </c>
      <c r="G223" s="539">
        <v>0</v>
      </c>
      <c r="H223" s="540">
        <f t="shared" si="36"/>
        <v>0</v>
      </c>
      <c r="I223" s="586">
        <f t="shared" si="42"/>
        <v>0</v>
      </c>
      <c r="J223" s="532">
        <f t="shared" si="37"/>
        <v>0</v>
      </c>
      <c r="K223" s="532">
        <f t="shared" si="38"/>
        <v>0</v>
      </c>
      <c r="L223" s="533">
        <f t="shared" si="39"/>
        <v>0</v>
      </c>
      <c r="M223" s="533">
        <f t="shared" si="40"/>
        <v>0</v>
      </c>
      <c r="N223" s="534" t="s">
        <v>100</v>
      </c>
    </row>
    <row r="224" spans="1:14" x14ac:dyDescent="0.2">
      <c r="B224" s="552" t="s">
        <v>457</v>
      </c>
      <c r="C224" s="553" t="s">
        <v>4</v>
      </c>
      <c r="D224" s="554" t="s">
        <v>312</v>
      </c>
      <c r="E224" s="555" t="s">
        <v>313</v>
      </c>
      <c r="F224" s="556">
        <v>1</v>
      </c>
      <c r="G224" s="557">
        <v>5592.37</v>
      </c>
      <c r="H224" s="558">
        <f t="shared" si="36"/>
        <v>5592.37</v>
      </c>
      <c r="I224" s="559">
        <v>85.69</v>
      </c>
      <c r="J224" s="560">
        <f t="shared" si="37"/>
        <v>800.268147</v>
      </c>
      <c r="K224" s="560">
        <f t="shared" si="38"/>
        <v>800.268147</v>
      </c>
      <c r="L224" s="561">
        <f t="shared" si="39"/>
        <v>0</v>
      </c>
      <c r="M224" s="561">
        <f t="shared" si="40"/>
        <v>0</v>
      </c>
      <c r="N224" s="562" t="s">
        <v>100</v>
      </c>
    </row>
    <row r="225" spans="2:14" x14ac:dyDescent="0.2">
      <c r="B225" s="48" t="s">
        <v>28</v>
      </c>
      <c r="C225" s="49" t="s">
        <v>4</v>
      </c>
      <c r="D225" s="575" t="s">
        <v>314</v>
      </c>
      <c r="E225" s="50" t="s">
        <v>315</v>
      </c>
      <c r="F225" s="50">
        <v>1</v>
      </c>
      <c r="G225" s="349">
        <v>462.3</v>
      </c>
      <c r="H225" s="51">
        <f t="shared" si="36"/>
        <v>462.3</v>
      </c>
      <c r="I225" s="52">
        <f>$F$6</f>
        <v>21.72</v>
      </c>
      <c r="J225" s="53">
        <f t="shared" si="37"/>
        <v>361.88844000000006</v>
      </c>
      <c r="K225" s="53">
        <f t="shared" si="38"/>
        <v>361.88844000000006</v>
      </c>
      <c r="L225" s="54">
        <f t="shared" si="39"/>
        <v>0</v>
      </c>
      <c r="M225" s="54">
        <f t="shared" si="40"/>
        <v>0</v>
      </c>
      <c r="N225" s="68" t="s">
        <v>3</v>
      </c>
    </row>
    <row r="226" spans="2:14" x14ac:dyDescent="0.2">
      <c r="B226" s="535" t="s">
        <v>43</v>
      </c>
      <c r="C226" s="536" t="s">
        <v>4</v>
      </c>
      <c r="D226" s="537" t="s">
        <v>286</v>
      </c>
      <c r="E226" s="538" t="s">
        <v>287</v>
      </c>
      <c r="F226" s="538">
        <v>1</v>
      </c>
      <c r="G226" s="539">
        <v>0</v>
      </c>
      <c r="H226" s="540">
        <f t="shared" si="36"/>
        <v>0</v>
      </c>
      <c r="I226" s="45">
        <f>$F$1</f>
        <v>0</v>
      </c>
      <c r="J226" s="46">
        <f t="shared" si="37"/>
        <v>0</v>
      </c>
      <c r="K226" s="46">
        <f t="shared" si="38"/>
        <v>0</v>
      </c>
      <c r="L226" s="47">
        <f t="shared" si="39"/>
        <v>0</v>
      </c>
      <c r="M226" s="47">
        <f t="shared" si="40"/>
        <v>0</v>
      </c>
      <c r="N226" s="67" t="s">
        <v>100</v>
      </c>
    </row>
    <row r="227" spans="2:14" x14ac:dyDescent="0.2">
      <c r="B227" s="523" t="s">
        <v>105</v>
      </c>
      <c r="C227" s="524" t="s">
        <v>4</v>
      </c>
      <c r="D227" s="525" t="s">
        <v>288</v>
      </c>
      <c r="E227" s="526" t="s">
        <v>289</v>
      </c>
      <c r="F227" s="526">
        <v>1</v>
      </c>
      <c r="G227" s="527">
        <v>719.69</v>
      </c>
      <c r="H227" s="528">
        <f t="shared" si="36"/>
        <v>719.69</v>
      </c>
      <c r="I227" s="52">
        <v>45.81</v>
      </c>
      <c r="J227" s="529">
        <f t="shared" si="37"/>
        <v>390.00001100000009</v>
      </c>
      <c r="K227" s="529">
        <f t="shared" si="38"/>
        <v>390.00001100000009</v>
      </c>
      <c r="L227" s="530">
        <f t="shared" si="39"/>
        <v>0</v>
      </c>
      <c r="M227" s="530">
        <f t="shared" si="40"/>
        <v>0</v>
      </c>
      <c r="N227" s="531" t="s">
        <v>3</v>
      </c>
    </row>
    <row r="228" spans="2:14" x14ac:dyDescent="0.2">
      <c r="B228" s="535" t="s">
        <v>43</v>
      </c>
      <c r="C228" s="536" t="s">
        <v>71</v>
      </c>
      <c r="D228" s="537" t="s">
        <v>290</v>
      </c>
      <c r="E228" s="538" t="s">
        <v>291</v>
      </c>
      <c r="F228" s="538">
        <v>1</v>
      </c>
      <c r="G228" s="539">
        <v>0</v>
      </c>
      <c r="H228" s="540">
        <f t="shared" si="36"/>
        <v>0</v>
      </c>
      <c r="I228" s="45">
        <f t="shared" ref="I228:I241" si="43">$F$1</f>
        <v>0</v>
      </c>
      <c r="J228" s="532">
        <f t="shared" si="37"/>
        <v>0</v>
      </c>
      <c r="K228" s="532">
        <f t="shared" si="38"/>
        <v>0</v>
      </c>
      <c r="L228" s="533">
        <f t="shared" si="39"/>
        <v>0</v>
      </c>
      <c r="M228" s="533">
        <f t="shared" si="40"/>
        <v>0</v>
      </c>
      <c r="N228" s="534" t="s">
        <v>100</v>
      </c>
    </row>
    <row r="229" spans="2:14" x14ac:dyDescent="0.2">
      <c r="B229" s="56" t="s">
        <v>43</v>
      </c>
      <c r="C229" s="42" t="s">
        <v>71</v>
      </c>
      <c r="D229" s="350" t="s">
        <v>171</v>
      </c>
      <c r="E229" s="43" t="s">
        <v>172</v>
      </c>
      <c r="F229" s="43">
        <v>1</v>
      </c>
      <c r="G229" s="351">
        <v>0</v>
      </c>
      <c r="H229" s="44">
        <f t="shared" si="36"/>
        <v>0</v>
      </c>
      <c r="I229" s="45">
        <f t="shared" si="43"/>
        <v>0</v>
      </c>
      <c r="J229" s="46">
        <f t="shared" si="37"/>
        <v>0</v>
      </c>
      <c r="K229" s="46">
        <f t="shared" si="38"/>
        <v>0</v>
      </c>
      <c r="L229" s="47">
        <f t="shared" si="39"/>
        <v>0</v>
      </c>
      <c r="M229" s="47">
        <f t="shared" si="40"/>
        <v>0</v>
      </c>
      <c r="N229" s="67" t="s">
        <v>100</v>
      </c>
    </row>
    <row r="230" spans="2:14" x14ac:dyDescent="0.2">
      <c r="B230" s="56" t="s">
        <v>43</v>
      </c>
      <c r="C230" s="42" t="s">
        <v>4</v>
      </c>
      <c r="D230" s="352" t="s">
        <v>316</v>
      </c>
      <c r="E230" s="43" t="s">
        <v>317</v>
      </c>
      <c r="F230" s="43">
        <v>1</v>
      </c>
      <c r="G230" s="353">
        <v>766.89</v>
      </c>
      <c r="H230" s="44">
        <f t="shared" si="36"/>
        <v>766.89</v>
      </c>
      <c r="I230" s="45">
        <v>85.69</v>
      </c>
      <c r="J230" s="46">
        <f t="shared" si="37"/>
        <v>109.74195900000001</v>
      </c>
      <c r="K230" s="46">
        <f t="shared" si="38"/>
        <v>109.74195900000001</v>
      </c>
      <c r="L230" s="47">
        <f t="shared" si="39"/>
        <v>0</v>
      </c>
      <c r="M230" s="47">
        <f t="shared" si="40"/>
        <v>0</v>
      </c>
      <c r="N230" s="67" t="s">
        <v>100</v>
      </c>
    </row>
    <row r="231" spans="2:14" x14ac:dyDescent="0.2">
      <c r="B231" s="56" t="s">
        <v>43</v>
      </c>
      <c r="C231" s="42" t="s">
        <v>4</v>
      </c>
      <c r="D231" s="354" t="s">
        <v>114</v>
      </c>
      <c r="E231" s="43" t="s">
        <v>115</v>
      </c>
      <c r="F231" s="43">
        <v>2</v>
      </c>
      <c r="G231" s="355">
        <v>0</v>
      </c>
      <c r="H231" s="44">
        <f t="shared" si="36"/>
        <v>0</v>
      </c>
      <c r="I231" s="45">
        <f t="shared" si="43"/>
        <v>0</v>
      </c>
      <c r="J231" s="46">
        <f t="shared" si="37"/>
        <v>0</v>
      </c>
      <c r="K231" s="46">
        <f t="shared" si="38"/>
        <v>0</v>
      </c>
      <c r="L231" s="47">
        <f t="shared" si="39"/>
        <v>0</v>
      </c>
      <c r="M231" s="47">
        <f t="shared" si="40"/>
        <v>0</v>
      </c>
      <c r="N231" s="67" t="s">
        <v>100</v>
      </c>
    </row>
    <row r="232" spans="2:14" x14ac:dyDescent="0.2">
      <c r="B232" s="56" t="s">
        <v>43</v>
      </c>
      <c r="C232" s="42" t="s">
        <v>4</v>
      </c>
      <c r="D232" s="356" t="s">
        <v>293</v>
      </c>
      <c r="E232" s="43" t="s">
        <v>158</v>
      </c>
      <c r="F232" s="43">
        <v>1</v>
      </c>
      <c r="G232" s="357">
        <v>0</v>
      </c>
      <c r="H232" s="44">
        <f t="shared" si="36"/>
        <v>0</v>
      </c>
      <c r="I232" s="45">
        <f t="shared" si="43"/>
        <v>0</v>
      </c>
      <c r="J232" s="46">
        <f t="shared" si="37"/>
        <v>0</v>
      </c>
      <c r="K232" s="46">
        <f t="shared" si="38"/>
        <v>0</v>
      </c>
      <c r="L232" s="47">
        <f t="shared" si="39"/>
        <v>0</v>
      </c>
      <c r="M232" s="47">
        <f t="shared" si="40"/>
        <v>0</v>
      </c>
      <c r="N232" s="67" t="s">
        <v>100</v>
      </c>
    </row>
    <row r="233" spans="2:14" x14ac:dyDescent="0.2">
      <c r="B233" s="56" t="s">
        <v>43</v>
      </c>
      <c r="C233" s="42" t="s">
        <v>4</v>
      </c>
      <c r="D233" s="358" t="s">
        <v>318</v>
      </c>
      <c r="E233" s="43" t="s">
        <v>319</v>
      </c>
      <c r="F233" s="43">
        <v>1</v>
      </c>
      <c r="G233" s="359">
        <v>0</v>
      </c>
      <c r="H233" s="44">
        <f t="shared" si="36"/>
        <v>0</v>
      </c>
      <c r="I233" s="45">
        <f t="shared" si="43"/>
        <v>0</v>
      </c>
      <c r="J233" s="46">
        <f t="shared" si="37"/>
        <v>0</v>
      </c>
      <c r="K233" s="46">
        <f t="shared" si="38"/>
        <v>0</v>
      </c>
      <c r="L233" s="47">
        <f t="shared" si="39"/>
        <v>0</v>
      </c>
      <c r="M233" s="47">
        <f t="shared" si="40"/>
        <v>0</v>
      </c>
      <c r="N233" s="67" t="s">
        <v>100</v>
      </c>
    </row>
    <row r="234" spans="2:14" x14ac:dyDescent="0.2">
      <c r="B234" s="56" t="s">
        <v>43</v>
      </c>
      <c r="C234" s="42" t="s">
        <v>4</v>
      </c>
      <c r="D234" s="360" t="s">
        <v>296</v>
      </c>
      <c r="E234" s="43" t="s">
        <v>297</v>
      </c>
      <c r="F234" s="43">
        <v>1</v>
      </c>
      <c r="G234" s="361">
        <v>0</v>
      </c>
      <c r="H234" s="44">
        <f t="shared" si="36"/>
        <v>0</v>
      </c>
      <c r="I234" s="45">
        <f t="shared" si="43"/>
        <v>0</v>
      </c>
      <c r="J234" s="46">
        <f t="shared" si="37"/>
        <v>0</v>
      </c>
      <c r="K234" s="46">
        <f t="shared" si="38"/>
        <v>0</v>
      </c>
      <c r="L234" s="47">
        <f t="shared" si="39"/>
        <v>0</v>
      </c>
      <c r="M234" s="47">
        <f t="shared" si="40"/>
        <v>0</v>
      </c>
      <c r="N234" s="67" t="s">
        <v>100</v>
      </c>
    </row>
    <row r="235" spans="2:14" x14ac:dyDescent="0.2">
      <c r="B235" s="56" t="s">
        <v>43</v>
      </c>
      <c r="C235" s="42" t="s">
        <v>71</v>
      </c>
      <c r="D235" s="362" t="s">
        <v>320</v>
      </c>
      <c r="E235" s="43" t="s">
        <v>321</v>
      </c>
      <c r="F235" s="43">
        <v>1</v>
      </c>
      <c r="G235" s="363">
        <v>0</v>
      </c>
      <c r="H235" s="44">
        <f t="shared" si="36"/>
        <v>0</v>
      </c>
      <c r="I235" s="45">
        <f t="shared" si="43"/>
        <v>0</v>
      </c>
      <c r="J235" s="46">
        <f t="shared" si="37"/>
        <v>0</v>
      </c>
      <c r="K235" s="46">
        <f t="shared" si="38"/>
        <v>0</v>
      </c>
      <c r="L235" s="47">
        <f t="shared" si="39"/>
        <v>0</v>
      </c>
      <c r="M235" s="47">
        <f t="shared" si="40"/>
        <v>0</v>
      </c>
      <c r="N235" s="67" t="s">
        <v>100</v>
      </c>
    </row>
    <row r="236" spans="2:14" x14ac:dyDescent="0.2">
      <c r="B236" s="56" t="s">
        <v>43</v>
      </c>
      <c r="C236" s="42" t="s">
        <v>71</v>
      </c>
      <c r="D236" s="364" t="s">
        <v>116</v>
      </c>
      <c r="E236" s="43" t="s">
        <v>117</v>
      </c>
      <c r="F236" s="43">
        <v>1</v>
      </c>
      <c r="G236" s="365">
        <v>0</v>
      </c>
      <c r="H236" s="44">
        <f t="shared" si="36"/>
        <v>0</v>
      </c>
      <c r="I236" s="45">
        <f t="shared" si="43"/>
        <v>0</v>
      </c>
      <c r="J236" s="46">
        <f t="shared" si="37"/>
        <v>0</v>
      </c>
      <c r="K236" s="46">
        <f t="shared" si="38"/>
        <v>0</v>
      </c>
      <c r="L236" s="47">
        <f t="shared" si="39"/>
        <v>0</v>
      </c>
      <c r="M236" s="47">
        <f t="shared" si="40"/>
        <v>0</v>
      </c>
      <c r="N236" s="67" t="s">
        <v>100</v>
      </c>
    </row>
    <row r="237" spans="2:14" x14ac:dyDescent="0.2">
      <c r="B237" s="56" t="s">
        <v>43</v>
      </c>
      <c r="C237" s="42" t="s">
        <v>71</v>
      </c>
      <c r="D237" s="366" t="s">
        <v>118</v>
      </c>
      <c r="E237" s="43" t="s">
        <v>119</v>
      </c>
      <c r="F237" s="43">
        <v>1</v>
      </c>
      <c r="G237" s="367">
        <v>0</v>
      </c>
      <c r="H237" s="44">
        <f t="shared" si="36"/>
        <v>0</v>
      </c>
      <c r="I237" s="45">
        <f t="shared" si="43"/>
        <v>0</v>
      </c>
      <c r="J237" s="46">
        <f t="shared" si="37"/>
        <v>0</v>
      </c>
      <c r="K237" s="46">
        <f t="shared" si="38"/>
        <v>0</v>
      </c>
      <c r="L237" s="47">
        <f t="shared" si="39"/>
        <v>0</v>
      </c>
      <c r="M237" s="47">
        <f t="shared" si="40"/>
        <v>0</v>
      </c>
      <c r="N237" s="67" t="s">
        <v>100</v>
      </c>
    </row>
    <row r="238" spans="2:14" x14ac:dyDescent="0.2">
      <c r="B238" s="56" t="s">
        <v>43</v>
      </c>
      <c r="C238" s="42" t="s">
        <v>71</v>
      </c>
      <c r="D238" s="368" t="s">
        <v>120</v>
      </c>
      <c r="E238" s="43" t="s">
        <v>121</v>
      </c>
      <c r="F238" s="43">
        <v>1</v>
      </c>
      <c r="G238" s="369">
        <v>0</v>
      </c>
      <c r="H238" s="44">
        <f t="shared" si="36"/>
        <v>0</v>
      </c>
      <c r="I238" s="45">
        <f t="shared" si="43"/>
        <v>0</v>
      </c>
      <c r="J238" s="46">
        <f t="shared" si="37"/>
        <v>0</v>
      </c>
      <c r="K238" s="46">
        <f t="shared" si="38"/>
        <v>0</v>
      </c>
      <c r="L238" s="47">
        <f t="shared" si="39"/>
        <v>0</v>
      </c>
      <c r="M238" s="47">
        <f t="shared" si="40"/>
        <v>0</v>
      </c>
      <c r="N238" s="67" t="s">
        <v>100</v>
      </c>
    </row>
    <row r="239" spans="2:14" x14ac:dyDescent="0.2">
      <c r="B239" s="56" t="s">
        <v>43</v>
      </c>
      <c r="C239" s="42" t="s">
        <v>4</v>
      </c>
      <c r="D239" s="370" t="s">
        <v>322</v>
      </c>
      <c r="E239" s="43" t="s">
        <v>272</v>
      </c>
      <c r="F239" s="43">
        <v>1</v>
      </c>
      <c r="G239" s="371">
        <v>0</v>
      </c>
      <c r="H239" s="44">
        <f t="shared" si="36"/>
        <v>0</v>
      </c>
      <c r="I239" s="45">
        <f t="shared" si="43"/>
        <v>0</v>
      </c>
      <c r="J239" s="46">
        <f t="shared" si="37"/>
        <v>0</v>
      </c>
      <c r="K239" s="46">
        <f t="shared" si="38"/>
        <v>0</v>
      </c>
      <c r="L239" s="47">
        <f t="shared" si="39"/>
        <v>0</v>
      </c>
      <c r="M239" s="47">
        <f t="shared" si="40"/>
        <v>0</v>
      </c>
      <c r="N239" s="67" t="s">
        <v>100</v>
      </c>
    </row>
    <row r="240" spans="2:14" x14ac:dyDescent="0.2">
      <c r="B240" s="56" t="s">
        <v>43</v>
      </c>
      <c r="C240" s="42" t="s">
        <v>71</v>
      </c>
      <c r="D240" s="372" t="s">
        <v>96</v>
      </c>
      <c r="E240" s="43" t="s">
        <v>97</v>
      </c>
      <c r="F240" s="43">
        <v>1</v>
      </c>
      <c r="G240" s="373">
        <v>0</v>
      </c>
      <c r="H240" s="44">
        <f t="shared" si="36"/>
        <v>0</v>
      </c>
      <c r="I240" s="45">
        <f t="shared" si="43"/>
        <v>0</v>
      </c>
      <c r="J240" s="46">
        <f t="shared" si="37"/>
        <v>0</v>
      </c>
      <c r="K240" s="46">
        <f t="shared" si="38"/>
        <v>0</v>
      </c>
      <c r="L240" s="47">
        <f t="shared" si="39"/>
        <v>0</v>
      </c>
      <c r="M240" s="47">
        <f t="shared" si="40"/>
        <v>0</v>
      </c>
      <c r="N240" s="67" t="s">
        <v>76</v>
      </c>
    </row>
    <row r="241" spans="2:14" ht="10.8" thickBot="1" x14ac:dyDescent="0.25">
      <c r="B241" s="56" t="s">
        <v>43</v>
      </c>
      <c r="C241" s="42" t="s">
        <v>71</v>
      </c>
      <c r="D241" s="374" t="s">
        <v>300</v>
      </c>
      <c r="E241" s="43" t="s">
        <v>301</v>
      </c>
      <c r="F241" s="43">
        <v>1</v>
      </c>
      <c r="G241" s="375">
        <v>0</v>
      </c>
      <c r="H241" s="44">
        <f t="shared" si="36"/>
        <v>0</v>
      </c>
      <c r="I241" s="45">
        <f t="shared" si="43"/>
        <v>0</v>
      </c>
      <c r="J241" s="46">
        <f t="shared" si="37"/>
        <v>0</v>
      </c>
      <c r="K241" s="46">
        <f t="shared" si="38"/>
        <v>0</v>
      </c>
      <c r="L241" s="47">
        <f t="shared" si="39"/>
        <v>0</v>
      </c>
      <c r="M241" s="47">
        <f t="shared" si="40"/>
        <v>0</v>
      </c>
      <c r="N241" s="67" t="s">
        <v>100</v>
      </c>
    </row>
    <row r="242" spans="2:14" x14ac:dyDescent="0.2">
      <c r="B242" s="552" t="s">
        <v>457</v>
      </c>
      <c r="C242" s="553" t="s">
        <v>4</v>
      </c>
      <c r="D242" s="554" t="s">
        <v>279</v>
      </c>
      <c r="E242" s="555" t="s">
        <v>280</v>
      </c>
      <c r="F242" s="556">
        <v>4</v>
      </c>
      <c r="G242" s="557">
        <v>5624.47</v>
      </c>
      <c r="H242" s="558">
        <f t="shared" si="36"/>
        <v>22497.88</v>
      </c>
      <c r="I242" s="559">
        <v>64</v>
      </c>
      <c r="J242" s="560">
        <f t="shared" si="37"/>
        <v>2024.8091999999999</v>
      </c>
      <c r="K242" s="560">
        <f t="shared" si="38"/>
        <v>8099.2367999999997</v>
      </c>
      <c r="L242" s="561">
        <f t="shared" si="39"/>
        <v>0</v>
      </c>
      <c r="M242" s="561">
        <f t="shared" si="40"/>
        <v>0</v>
      </c>
      <c r="N242" s="562" t="s">
        <v>100</v>
      </c>
    </row>
    <row r="243" spans="2:14" x14ac:dyDescent="0.2">
      <c r="B243" s="48" t="s">
        <v>28</v>
      </c>
      <c r="C243" s="49" t="s">
        <v>4</v>
      </c>
      <c r="D243" s="376" t="s">
        <v>281</v>
      </c>
      <c r="E243" s="50" t="s">
        <v>140</v>
      </c>
      <c r="F243" s="50">
        <v>4</v>
      </c>
      <c r="G243" s="377">
        <v>464.6</v>
      </c>
      <c r="H243" s="51">
        <f t="shared" ref="H243:H277" si="44">G243*F243</f>
        <v>1858.4</v>
      </c>
      <c r="I243" s="52">
        <f>$F$6</f>
        <v>21.72</v>
      </c>
      <c r="J243" s="53">
        <f t="shared" ref="J243:J277" si="45">G243*(1-I243%)</f>
        <v>363.68888000000004</v>
      </c>
      <c r="K243" s="53">
        <f t="shared" ref="K243:K277" si="46">J243*F243</f>
        <v>1454.7555200000002</v>
      </c>
      <c r="L243" s="54">
        <f t="shared" ref="L243:L277" si="47">ROUND(J243*$F$7,0)</f>
        <v>0</v>
      </c>
      <c r="M243" s="54">
        <f t="shared" ref="M243:M277" si="48">L243*F243</f>
        <v>0</v>
      </c>
      <c r="N243" s="68" t="s">
        <v>3</v>
      </c>
    </row>
    <row r="244" spans="2:14" x14ac:dyDescent="0.2">
      <c r="B244" s="56" t="s">
        <v>43</v>
      </c>
      <c r="C244" s="42" t="s">
        <v>4</v>
      </c>
      <c r="D244" s="378" t="s">
        <v>141</v>
      </c>
      <c r="E244" s="43" t="s">
        <v>142</v>
      </c>
      <c r="F244" s="43">
        <v>4</v>
      </c>
      <c r="G244" s="379">
        <v>0</v>
      </c>
      <c r="H244" s="44">
        <f t="shared" si="44"/>
        <v>0</v>
      </c>
      <c r="I244" s="45">
        <f>$F$1</f>
        <v>0</v>
      </c>
      <c r="J244" s="46">
        <f t="shared" si="45"/>
        <v>0</v>
      </c>
      <c r="K244" s="46">
        <f t="shared" si="46"/>
        <v>0</v>
      </c>
      <c r="L244" s="47">
        <f t="shared" si="47"/>
        <v>0</v>
      </c>
      <c r="M244" s="47">
        <f t="shared" si="48"/>
        <v>0</v>
      </c>
      <c r="N244" s="67" t="s">
        <v>100</v>
      </c>
    </row>
    <row r="245" spans="2:14" x14ac:dyDescent="0.2">
      <c r="B245" s="523" t="s">
        <v>105</v>
      </c>
      <c r="C245" s="524" t="s">
        <v>4</v>
      </c>
      <c r="D245" s="525" t="s">
        <v>143</v>
      </c>
      <c r="E245" s="526" t="s">
        <v>144</v>
      </c>
      <c r="F245" s="526">
        <v>4</v>
      </c>
      <c r="G245" s="527">
        <v>719.69</v>
      </c>
      <c r="H245" s="528">
        <f t="shared" si="44"/>
        <v>2878.76</v>
      </c>
      <c r="I245" s="52">
        <v>45.81</v>
      </c>
      <c r="J245" s="529">
        <f t="shared" si="45"/>
        <v>390.00001100000009</v>
      </c>
      <c r="K245" s="529">
        <f t="shared" si="46"/>
        <v>1560.0000440000003</v>
      </c>
      <c r="L245" s="530">
        <f t="shared" si="47"/>
        <v>0</v>
      </c>
      <c r="M245" s="530">
        <f t="shared" si="48"/>
        <v>0</v>
      </c>
      <c r="N245" s="531" t="s">
        <v>3</v>
      </c>
    </row>
    <row r="246" spans="2:14" x14ac:dyDescent="0.2">
      <c r="B246" s="535" t="s">
        <v>43</v>
      </c>
      <c r="C246" s="536" t="s">
        <v>71</v>
      </c>
      <c r="D246" s="537" t="s">
        <v>145</v>
      </c>
      <c r="E246" s="538" t="s">
        <v>146</v>
      </c>
      <c r="F246" s="538">
        <v>4</v>
      </c>
      <c r="G246" s="539">
        <v>0</v>
      </c>
      <c r="H246" s="540">
        <f t="shared" si="44"/>
        <v>0</v>
      </c>
      <c r="I246" s="45">
        <f t="shared" ref="I246:I260" si="49">$F$1</f>
        <v>0</v>
      </c>
      <c r="J246" s="46">
        <f t="shared" si="45"/>
        <v>0</v>
      </c>
      <c r="K246" s="46">
        <f t="shared" si="46"/>
        <v>0</v>
      </c>
      <c r="L246" s="47">
        <f t="shared" si="47"/>
        <v>0</v>
      </c>
      <c r="M246" s="47">
        <f t="shared" si="48"/>
        <v>0</v>
      </c>
      <c r="N246" s="67" t="s">
        <v>100</v>
      </c>
    </row>
    <row r="247" spans="2:14" x14ac:dyDescent="0.2">
      <c r="B247" s="56" t="s">
        <v>43</v>
      </c>
      <c r="C247" s="42" t="s">
        <v>71</v>
      </c>
      <c r="D247" s="380" t="s">
        <v>147</v>
      </c>
      <c r="E247" s="43" t="s">
        <v>148</v>
      </c>
      <c r="F247" s="43">
        <v>4</v>
      </c>
      <c r="G247" s="381">
        <v>0</v>
      </c>
      <c r="H247" s="44">
        <f t="shared" si="44"/>
        <v>0</v>
      </c>
      <c r="I247" s="45">
        <f t="shared" si="49"/>
        <v>0</v>
      </c>
      <c r="J247" s="46">
        <f t="shared" si="45"/>
        <v>0</v>
      </c>
      <c r="K247" s="46">
        <f t="shared" si="46"/>
        <v>0</v>
      </c>
      <c r="L247" s="47">
        <f t="shared" si="47"/>
        <v>0</v>
      </c>
      <c r="M247" s="47">
        <f t="shared" si="48"/>
        <v>0</v>
      </c>
      <c r="N247" s="67" t="s">
        <v>100</v>
      </c>
    </row>
    <row r="248" spans="2:14" x14ac:dyDescent="0.2">
      <c r="B248" s="56" t="s">
        <v>43</v>
      </c>
      <c r="C248" s="42" t="s">
        <v>71</v>
      </c>
      <c r="D248" s="382" t="s">
        <v>151</v>
      </c>
      <c r="E248" s="43" t="s">
        <v>152</v>
      </c>
      <c r="F248" s="43">
        <v>12</v>
      </c>
      <c r="G248" s="383">
        <v>0</v>
      </c>
      <c r="H248" s="44">
        <f t="shared" si="44"/>
        <v>0</v>
      </c>
      <c r="I248" s="45">
        <f t="shared" si="49"/>
        <v>0</v>
      </c>
      <c r="J248" s="46">
        <f t="shared" si="45"/>
        <v>0</v>
      </c>
      <c r="K248" s="46">
        <f t="shared" si="46"/>
        <v>0</v>
      </c>
      <c r="L248" s="47">
        <f t="shared" si="47"/>
        <v>0</v>
      </c>
      <c r="M248" s="47">
        <f t="shared" si="48"/>
        <v>0</v>
      </c>
      <c r="N248" s="67" t="s">
        <v>100</v>
      </c>
    </row>
    <row r="249" spans="2:14" x14ac:dyDescent="0.2">
      <c r="B249" s="56" t="s">
        <v>43</v>
      </c>
      <c r="C249" s="42" t="s">
        <v>71</v>
      </c>
      <c r="D249" s="384" t="s">
        <v>153</v>
      </c>
      <c r="E249" s="43" t="s">
        <v>154</v>
      </c>
      <c r="F249" s="43">
        <v>4</v>
      </c>
      <c r="G249" s="385">
        <v>0</v>
      </c>
      <c r="H249" s="44">
        <f t="shared" si="44"/>
        <v>0</v>
      </c>
      <c r="I249" s="45">
        <f t="shared" si="49"/>
        <v>0</v>
      </c>
      <c r="J249" s="46">
        <f t="shared" si="45"/>
        <v>0</v>
      </c>
      <c r="K249" s="46">
        <f t="shared" si="46"/>
        <v>0</v>
      </c>
      <c r="L249" s="47">
        <f t="shared" si="47"/>
        <v>0</v>
      </c>
      <c r="M249" s="47">
        <f t="shared" si="48"/>
        <v>0</v>
      </c>
      <c r="N249" s="67" t="s">
        <v>100</v>
      </c>
    </row>
    <row r="250" spans="2:14" x14ac:dyDescent="0.2">
      <c r="B250" s="56" t="s">
        <v>43</v>
      </c>
      <c r="C250" s="42" t="s">
        <v>71</v>
      </c>
      <c r="D250" s="386" t="s">
        <v>155</v>
      </c>
      <c r="E250" s="43" t="s">
        <v>156</v>
      </c>
      <c r="F250" s="43">
        <v>4</v>
      </c>
      <c r="G250" s="387">
        <v>0</v>
      </c>
      <c r="H250" s="44">
        <f t="shared" si="44"/>
        <v>0</v>
      </c>
      <c r="I250" s="45">
        <f t="shared" si="49"/>
        <v>0</v>
      </c>
      <c r="J250" s="46">
        <f t="shared" si="45"/>
        <v>0</v>
      </c>
      <c r="K250" s="46">
        <f t="shared" si="46"/>
        <v>0</v>
      </c>
      <c r="L250" s="47">
        <f t="shared" si="47"/>
        <v>0</v>
      </c>
      <c r="M250" s="47">
        <f t="shared" si="48"/>
        <v>0</v>
      </c>
      <c r="N250" s="67" t="s">
        <v>100</v>
      </c>
    </row>
    <row r="251" spans="2:14" x14ac:dyDescent="0.2">
      <c r="B251" s="56" t="s">
        <v>43</v>
      </c>
      <c r="C251" s="42" t="s">
        <v>4</v>
      </c>
      <c r="D251" s="388" t="s">
        <v>114</v>
      </c>
      <c r="E251" s="43" t="s">
        <v>115</v>
      </c>
      <c r="F251" s="43">
        <v>4</v>
      </c>
      <c r="G251" s="389">
        <v>0</v>
      </c>
      <c r="H251" s="44">
        <f t="shared" si="44"/>
        <v>0</v>
      </c>
      <c r="I251" s="45">
        <f t="shared" si="49"/>
        <v>0</v>
      </c>
      <c r="J251" s="46">
        <f t="shared" si="45"/>
        <v>0</v>
      </c>
      <c r="K251" s="46">
        <f t="shared" si="46"/>
        <v>0</v>
      </c>
      <c r="L251" s="47">
        <f t="shared" si="47"/>
        <v>0</v>
      </c>
      <c r="M251" s="47">
        <f t="shared" si="48"/>
        <v>0</v>
      </c>
      <c r="N251" s="67" t="s">
        <v>100</v>
      </c>
    </row>
    <row r="252" spans="2:14" x14ac:dyDescent="0.2">
      <c r="B252" s="56" t="s">
        <v>43</v>
      </c>
      <c r="C252" s="42" t="s">
        <v>4</v>
      </c>
      <c r="D252" s="390" t="s">
        <v>157</v>
      </c>
      <c r="E252" s="43" t="s">
        <v>158</v>
      </c>
      <c r="F252" s="43">
        <v>4</v>
      </c>
      <c r="G252" s="391">
        <v>0</v>
      </c>
      <c r="H252" s="44">
        <f t="shared" si="44"/>
        <v>0</v>
      </c>
      <c r="I252" s="45">
        <f t="shared" si="49"/>
        <v>0</v>
      </c>
      <c r="J252" s="46">
        <f t="shared" si="45"/>
        <v>0</v>
      </c>
      <c r="K252" s="46">
        <f t="shared" si="46"/>
        <v>0</v>
      </c>
      <c r="L252" s="47">
        <f t="shared" si="47"/>
        <v>0</v>
      </c>
      <c r="M252" s="47">
        <f t="shared" si="48"/>
        <v>0</v>
      </c>
      <c r="N252" s="67" t="s">
        <v>100</v>
      </c>
    </row>
    <row r="253" spans="2:14" x14ac:dyDescent="0.2">
      <c r="B253" s="56" t="s">
        <v>43</v>
      </c>
      <c r="C253" s="42" t="s">
        <v>71</v>
      </c>
      <c r="D253" s="392" t="s">
        <v>116</v>
      </c>
      <c r="E253" s="43" t="s">
        <v>117</v>
      </c>
      <c r="F253" s="43">
        <v>4</v>
      </c>
      <c r="G253" s="393">
        <v>0</v>
      </c>
      <c r="H253" s="44">
        <f t="shared" si="44"/>
        <v>0</v>
      </c>
      <c r="I253" s="45">
        <f t="shared" si="49"/>
        <v>0</v>
      </c>
      <c r="J253" s="46">
        <f t="shared" si="45"/>
        <v>0</v>
      </c>
      <c r="K253" s="46">
        <f t="shared" si="46"/>
        <v>0</v>
      </c>
      <c r="L253" s="47">
        <f t="shared" si="47"/>
        <v>0</v>
      </c>
      <c r="M253" s="47">
        <f t="shared" si="48"/>
        <v>0</v>
      </c>
      <c r="N253" s="67" t="s">
        <v>100</v>
      </c>
    </row>
    <row r="254" spans="2:14" x14ac:dyDescent="0.2">
      <c r="B254" s="56" t="s">
        <v>43</v>
      </c>
      <c r="C254" s="42" t="s">
        <v>71</v>
      </c>
      <c r="D254" s="394" t="s">
        <v>118</v>
      </c>
      <c r="E254" s="43" t="s">
        <v>119</v>
      </c>
      <c r="F254" s="43">
        <v>4</v>
      </c>
      <c r="G254" s="395">
        <v>0</v>
      </c>
      <c r="H254" s="44">
        <f t="shared" si="44"/>
        <v>0</v>
      </c>
      <c r="I254" s="45">
        <f t="shared" si="49"/>
        <v>0</v>
      </c>
      <c r="J254" s="46">
        <f t="shared" si="45"/>
        <v>0</v>
      </c>
      <c r="K254" s="46">
        <f t="shared" si="46"/>
        <v>0</v>
      </c>
      <c r="L254" s="47">
        <f t="shared" si="47"/>
        <v>0</v>
      </c>
      <c r="M254" s="47">
        <f t="shared" si="48"/>
        <v>0</v>
      </c>
      <c r="N254" s="67" t="s">
        <v>100</v>
      </c>
    </row>
    <row r="255" spans="2:14" x14ac:dyDescent="0.2">
      <c r="B255" s="56" t="s">
        <v>43</v>
      </c>
      <c r="C255" s="42" t="s">
        <v>71</v>
      </c>
      <c r="D255" s="396" t="s">
        <v>120</v>
      </c>
      <c r="E255" s="43" t="s">
        <v>121</v>
      </c>
      <c r="F255" s="43">
        <v>4</v>
      </c>
      <c r="G255" s="397">
        <v>0</v>
      </c>
      <c r="H255" s="44">
        <f t="shared" si="44"/>
        <v>0</v>
      </c>
      <c r="I255" s="45">
        <f t="shared" si="49"/>
        <v>0</v>
      </c>
      <c r="J255" s="46">
        <f t="shared" si="45"/>
        <v>0</v>
      </c>
      <c r="K255" s="46">
        <f t="shared" si="46"/>
        <v>0</v>
      </c>
      <c r="L255" s="47">
        <f t="shared" si="47"/>
        <v>0</v>
      </c>
      <c r="M255" s="47">
        <f t="shared" si="48"/>
        <v>0</v>
      </c>
      <c r="N255" s="67" t="s">
        <v>100</v>
      </c>
    </row>
    <row r="256" spans="2:14" x14ac:dyDescent="0.2">
      <c r="B256" s="56" t="s">
        <v>43</v>
      </c>
      <c r="C256" s="42" t="s">
        <v>4</v>
      </c>
      <c r="D256" s="398" t="s">
        <v>323</v>
      </c>
      <c r="E256" s="43" t="s">
        <v>174</v>
      </c>
      <c r="F256" s="43">
        <v>4</v>
      </c>
      <c r="G256" s="399">
        <v>1539.69</v>
      </c>
      <c r="H256" s="44">
        <f t="shared" si="44"/>
        <v>6158.76</v>
      </c>
      <c r="I256" s="45">
        <v>55</v>
      </c>
      <c r="J256" s="46">
        <f t="shared" si="45"/>
        <v>692.8605</v>
      </c>
      <c r="K256" s="46">
        <f t="shared" si="46"/>
        <v>2771.442</v>
      </c>
      <c r="L256" s="47">
        <f t="shared" si="47"/>
        <v>0</v>
      </c>
      <c r="M256" s="47">
        <f t="shared" si="48"/>
        <v>0</v>
      </c>
      <c r="N256" s="67" t="s">
        <v>100</v>
      </c>
    </row>
    <row r="257" spans="2:14" x14ac:dyDescent="0.2">
      <c r="B257" s="56" t="s">
        <v>43</v>
      </c>
      <c r="C257" s="42" t="s">
        <v>71</v>
      </c>
      <c r="D257" s="400" t="s">
        <v>177</v>
      </c>
      <c r="E257" s="43" t="s">
        <v>178</v>
      </c>
      <c r="F257" s="43">
        <v>8</v>
      </c>
      <c r="G257" s="401">
        <v>0</v>
      </c>
      <c r="H257" s="44">
        <f t="shared" si="44"/>
        <v>0</v>
      </c>
      <c r="I257" s="45">
        <f t="shared" si="49"/>
        <v>0</v>
      </c>
      <c r="J257" s="46">
        <f t="shared" si="45"/>
        <v>0</v>
      </c>
      <c r="K257" s="46">
        <f t="shared" si="46"/>
        <v>0</v>
      </c>
      <c r="L257" s="47">
        <f t="shared" si="47"/>
        <v>0</v>
      </c>
      <c r="M257" s="47">
        <f t="shared" si="48"/>
        <v>0</v>
      </c>
      <c r="N257" s="67" t="s">
        <v>100</v>
      </c>
    </row>
    <row r="258" spans="2:14" x14ac:dyDescent="0.2">
      <c r="B258" s="56" t="s">
        <v>43</v>
      </c>
      <c r="C258" s="42" t="s">
        <v>4</v>
      </c>
      <c r="D258" s="402" t="s">
        <v>175</v>
      </c>
      <c r="E258" s="43" t="s">
        <v>176</v>
      </c>
      <c r="F258" s="43">
        <v>4</v>
      </c>
      <c r="G258" s="403">
        <v>0</v>
      </c>
      <c r="H258" s="44">
        <f t="shared" si="44"/>
        <v>0</v>
      </c>
      <c r="I258" s="45">
        <f t="shared" si="49"/>
        <v>0</v>
      </c>
      <c r="J258" s="46">
        <f t="shared" si="45"/>
        <v>0</v>
      </c>
      <c r="K258" s="46">
        <f t="shared" si="46"/>
        <v>0</v>
      </c>
      <c r="L258" s="47">
        <f t="shared" si="47"/>
        <v>0</v>
      </c>
      <c r="M258" s="47">
        <f t="shared" si="48"/>
        <v>0</v>
      </c>
      <c r="N258" s="67" t="s">
        <v>100</v>
      </c>
    </row>
    <row r="259" spans="2:14" x14ac:dyDescent="0.2">
      <c r="B259" s="56" t="s">
        <v>43</v>
      </c>
      <c r="C259" s="42" t="s">
        <v>71</v>
      </c>
      <c r="D259" s="404" t="s">
        <v>96</v>
      </c>
      <c r="E259" s="43" t="s">
        <v>97</v>
      </c>
      <c r="F259" s="43">
        <v>4</v>
      </c>
      <c r="G259" s="405">
        <v>0</v>
      </c>
      <c r="H259" s="44">
        <f t="shared" si="44"/>
        <v>0</v>
      </c>
      <c r="I259" s="45">
        <f t="shared" si="49"/>
        <v>0</v>
      </c>
      <c r="J259" s="46">
        <f t="shared" si="45"/>
        <v>0</v>
      </c>
      <c r="K259" s="46">
        <f t="shared" si="46"/>
        <v>0</v>
      </c>
      <c r="L259" s="47">
        <f t="shared" si="47"/>
        <v>0</v>
      </c>
      <c r="M259" s="47">
        <f t="shared" si="48"/>
        <v>0</v>
      </c>
      <c r="N259" s="67" t="s">
        <v>76</v>
      </c>
    </row>
    <row r="260" spans="2:14" ht="10.8" thickBot="1" x14ac:dyDescent="0.25">
      <c r="B260" s="56" t="s">
        <v>43</v>
      </c>
      <c r="C260" s="42" t="s">
        <v>71</v>
      </c>
      <c r="D260" s="406" t="s">
        <v>159</v>
      </c>
      <c r="E260" s="43" t="s">
        <v>160</v>
      </c>
      <c r="F260" s="43">
        <v>4</v>
      </c>
      <c r="G260" s="407">
        <v>0</v>
      </c>
      <c r="H260" s="44">
        <f t="shared" si="44"/>
        <v>0</v>
      </c>
      <c r="I260" s="45">
        <f t="shared" si="49"/>
        <v>0</v>
      </c>
      <c r="J260" s="46">
        <f t="shared" si="45"/>
        <v>0</v>
      </c>
      <c r="K260" s="46">
        <f t="shared" si="46"/>
        <v>0</v>
      </c>
      <c r="L260" s="47">
        <f t="shared" si="47"/>
        <v>0</v>
      </c>
      <c r="M260" s="47">
        <f t="shared" si="48"/>
        <v>0</v>
      </c>
      <c r="N260" s="67" t="s">
        <v>100</v>
      </c>
    </row>
    <row r="261" spans="2:14" x14ac:dyDescent="0.2">
      <c r="B261" s="552" t="s">
        <v>457</v>
      </c>
      <c r="C261" s="553" t="s">
        <v>4</v>
      </c>
      <c r="D261" s="554" t="s">
        <v>279</v>
      </c>
      <c r="E261" s="555" t="s">
        <v>280</v>
      </c>
      <c r="F261" s="556">
        <v>32</v>
      </c>
      <c r="G261" s="557">
        <v>5624.47</v>
      </c>
      <c r="H261" s="558">
        <f t="shared" si="44"/>
        <v>179983.04</v>
      </c>
      <c r="I261" s="559">
        <v>73.760000000000005</v>
      </c>
      <c r="J261" s="560">
        <f t="shared" si="45"/>
        <v>1475.8609279999998</v>
      </c>
      <c r="K261" s="560">
        <f t="shared" si="46"/>
        <v>47227.549695999995</v>
      </c>
      <c r="L261" s="561">
        <f t="shared" si="47"/>
        <v>0</v>
      </c>
      <c r="M261" s="561">
        <f t="shared" si="48"/>
        <v>0</v>
      </c>
      <c r="N261" s="562" t="s">
        <v>100</v>
      </c>
    </row>
    <row r="262" spans="2:14" x14ac:dyDescent="0.2">
      <c r="B262" s="48" t="s">
        <v>28</v>
      </c>
      <c r="C262" s="49" t="s">
        <v>4</v>
      </c>
      <c r="D262" s="408" t="s">
        <v>281</v>
      </c>
      <c r="E262" s="50" t="s">
        <v>140</v>
      </c>
      <c r="F262" s="50">
        <v>32</v>
      </c>
      <c r="G262" s="409">
        <v>464.6</v>
      </c>
      <c r="H262" s="51">
        <f t="shared" si="44"/>
        <v>14867.2</v>
      </c>
      <c r="I262" s="52">
        <f>$F$6</f>
        <v>21.72</v>
      </c>
      <c r="J262" s="53">
        <f t="shared" si="45"/>
        <v>363.68888000000004</v>
      </c>
      <c r="K262" s="53">
        <f t="shared" si="46"/>
        <v>11638.044160000001</v>
      </c>
      <c r="L262" s="54">
        <f t="shared" si="47"/>
        <v>0</v>
      </c>
      <c r="M262" s="54">
        <f t="shared" si="48"/>
        <v>0</v>
      </c>
      <c r="N262" s="68" t="s">
        <v>3</v>
      </c>
    </row>
    <row r="263" spans="2:14" x14ac:dyDescent="0.2">
      <c r="B263" s="56" t="s">
        <v>43</v>
      </c>
      <c r="C263" s="42" t="s">
        <v>4</v>
      </c>
      <c r="D263" s="410" t="s">
        <v>141</v>
      </c>
      <c r="E263" s="43" t="s">
        <v>142</v>
      </c>
      <c r="F263" s="43">
        <v>32</v>
      </c>
      <c r="G263" s="411">
        <v>0</v>
      </c>
      <c r="H263" s="44">
        <f t="shared" si="44"/>
        <v>0</v>
      </c>
      <c r="I263" s="45">
        <f>$F$1</f>
        <v>0</v>
      </c>
      <c r="J263" s="46">
        <f t="shared" si="45"/>
        <v>0</v>
      </c>
      <c r="K263" s="46">
        <f t="shared" si="46"/>
        <v>0</v>
      </c>
      <c r="L263" s="47">
        <f t="shared" si="47"/>
        <v>0</v>
      </c>
      <c r="M263" s="47">
        <f t="shared" si="48"/>
        <v>0</v>
      </c>
      <c r="N263" s="67" t="s">
        <v>100</v>
      </c>
    </row>
    <row r="264" spans="2:14" x14ac:dyDescent="0.2">
      <c r="B264" s="523" t="s">
        <v>105</v>
      </c>
      <c r="C264" s="524" t="s">
        <v>4</v>
      </c>
      <c r="D264" s="525" t="s">
        <v>143</v>
      </c>
      <c r="E264" s="526" t="s">
        <v>144</v>
      </c>
      <c r="F264" s="526">
        <v>32</v>
      </c>
      <c r="G264" s="527">
        <v>719.69</v>
      </c>
      <c r="H264" s="528">
        <f t="shared" si="44"/>
        <v>23030.080000000002</v>
      </c>
      <c r="I264" s="52">
        <v>45.81</v>
      </c>
      <c r="J264" s="529">
        <f t="shared" si="45"/>
        <v>390.00001100000009</v>
      </c>
      <c r="K264" s="529">
        <f t="shared" si="46"/>
        <v>12480.000352000003</v>
      </c>
      <c r="L264" s="530">
        <f t="shared" si="47"/>
        <v>0</v>
      </c>
      <c r="M264" s="530">
        <f t="shared" si="48"/>
        <v>0</v>
      </c>
      <c r="N264" s="531" t="s">
        <v>3</v>
      </c>
    </row>
    <row r="265" spans="2:14" x14ac:dyDescent="0.2">
      <c r="B265" s="535" t="s">
        <v>43</v>
      </c>
      <c r="C265" s="536" t="s">
        <v>71</v>
      </c>
      <c r="D265" s="537" t="s">
        <v>145</v>
      </c>
      <c r="E265" s="538" t="s">
        <v>146</v>
      </c>
      <c r="F265" s="538">
        <v>32</v>
      </c>
      <c r="G265" s="539">
        <v>0</v>
      </c>
      <c r="H265" s="540">
        <f t="shared" si="44"/>
        <v>0</v>
      </c>
      <c r="I265" s="45">
        <f t="shared" ref="I265:I277" si="50">$F$1</f>
        <v>0</v>
      </c>
      <c r="J265" s="46">
        <f t="shared" si="45"/>
        <v>0</v>
      </c>
      <c r="K265" s="46">
        <f t="shared" si="46"/>
        <v>0</v>
      </c>
      <c r="L265" s="47">
        <f t="shared" si="47"/>
        <v>0</v>
      </c>
      <c r="M265" s="47">
        <f t="shared" si="48"/>
        <v>0</v>
      </c>
      <c r="N265" s="67" t="s">
        <v>100</v>
      </c>
    </row>
    <row r="266" spans="2:14" x14ac:dyDescent="0.2">
      <c r="B266" s="56" t="s">
        <v>43</v>
      </c>
      <c r="C266" s="42" t="s">
        <v>71</v>
      </c>
      <c r="D266" s="412" t="s">
        <v>147</v>
      </c>
      <c r="E266" s="43" t="s">
        <v>148</v>
      </c>
      <c r="F266" s="43">
        <v>32</v>
      </c>
      <c r="G266" s="413">
        <v>0</v>
      </c>
      <c r="H266" s="44">
        <f t="shared" si="44"/>
        <v>0</v>
      </c>
      <c r="I266" s="45">
        <f t="shared" si="50"/>
        <v>0</v>
      </c>
      <c r="J266" s="46">
        <f t="shared" si="45"/>
        <v>0</v>
      </c>
      <c r="K266" s="46">
        <f t="shared" si="46"/>
        <v>0</v>
      </c>
      <c r="L266" s="47">
        <f t="shared" si="47"/>
        <v>0</v>
      </c>
      <c r="M266" s="47">
        <f t="shared" si="48"/>
        <v>0</v>
      </c>
      <c r="N266" s="67" t="s">
        <v>100</v>
      </c>
    </row>
    <row r="267" spans="2:14" x14ac:dyDescent="0.2">
      <c r="B267" s="56" t="s">
        <v>43</v>
      </c>
      <c r="C267" s="42" t="s">
        <v>71</v>
      </c>
      <c r="D267" s="414" t="s">
        <v>149</v>
      </c>
      <c r="E267" s="43" t="s">
        <v>150</v>
      </c>
      <c r="F267" s="43">
        <v>64</v>
      </c>
      <c r="G267" s="415">
        <v>0</v>
      </c>
      <c r="H267" s="44">
        <f t="shared" si="44"/>
        <v>0</v>
      </c>
      <c r="I267" s="45">
        <f t="shared" si="50"/>
        <v>0</v>
      </c>
      <c r="J267" s="46">
        <f t="shared" si="45"/>
        <v>0</v>
      </c>
      <c r="K267" s="46">
        <f t="shared" si="46"/>
        <v>0</v>
      </c>
      <c r="L267" s="47">
        <f t="shared" si="47"/>
        <v>0</v>
      </c>
      <c r="M267" s="47">
        <f t="shared" si="48"/>
        <v>0</v>
      </c>
      <c r="N267" s="67" t="s">
        <v>100</v>
      </c>
    </row>
    <row r="268" spans="2:14" x14ac:dyDescent="0.2">
      <c r="B268" s="56" t="s">
        <v>43</v>
      </c>
      <c r="C268" s="42" t="s">
        <v>71</v>
      </c>
      <c r="D268" s="416" t="s">
        <v>151</v>
      </c>
      <c r="E268" s="43" t="s">
        <v>152</v>
      </c>
      <c r="F268" s="43">
        <v>96</v>
      </c>
      <c r="G268" s="417">
        <v>0</v>
      </c>
      <c r="H268" s="44">
        <f t="shared" si="44"/>
        <v>0</v>
      </c>
      <c r="I268" s="45">
        <f t="shared" si="50"/>
        <v>0</v>
      </c>
      <c r="J268" s="46">
        <f t="shared" si="45"/>
        <v>0</v>
      </c>
      <c r="K268" s="46">
        <f t="shared" si="46"/>
        <v>0</v>
      </c>
      <c r="L268" s="47">
        <f t="shared" si="47"/>
        <v>0</v>
      </c>
      <c r="M268" s="47">
        <f t="shared" si="48"/>
        <v>0</v>
      </c>
      <c r="N268" s="67" t="s">
        <v>100</v>
      </c>
    </row>
    <row r="269" spans="2:14" x14ac:dyDescent="0.2">
      <c r="B269" s="56" t="s">
        <v>43</v>
      </c>
      <c r="C269" s="42" t="s">
        <v>71</v>
      </c>
      <c r="D269" s="418" t="s">
        <v>153</v>
      </c>
      <c r="E269" s="43" t="s">
        <v>154</v>
      </c>
      <c r="F269" s="43">
        <v>32</v>
      </c>
      <c r="G269" s="419">
        <v>0</v>
      </c>
      <c r="H269" s="44">
        <f t="shared" si="44"/>
        <v>0</v>
      </c>
      <c r="I269" s="45">
        <f t="shared" si="50"/>
        <v>0</v>
      </c>
      <c r="J269" s="46">
        <f t="shared" si="45"/>
        <v>0</v>
      </c>
      <c r="K269" s="46">
        <f t="shared" si="46"/>
        <v>0</v>
      </c>
      <c r="L269" s="47">
        <f t="shared" si="47"/>
        <v>0</v>
      </c>
      <c r="M269" s="47">
        <f t="shared" si="48"/>
        <v>0</v>
      </c>
      <c r="N269" s="67" t="s">
        <v>100</v>
      </c>
    </row>
    <row r="270" spans="2:14" x14ac:dyDescent="0.2">
      <c r="B270" s="56" t="s">
        <v>43</v>
      </c>
      <c r="C270" s="42" t="s">
        <v>71</v>
      </c>
      <c r="D270" s="420" t="s">
        <v>155</v>
      </c>
      <c r="E270" s="43" t="s">
        <v>156</v>
      </c>
      <c r="F270" s="43">
        <v>32</v>
      </c>
      <c r="G270" s="421">
        <v>0</v>
      </c>
      <c r="H270" s="44">
        <f t="shared" si="44"/>
        <v>0</v>
      </c>
      <c r="I270" s="45">
        <f t="shared" si="50"/>
        <v>0</v>
      </c>
      <c r="J270" s="46">
        <f t="shared" si="45"/>
        <v>0</v>
      </c>
      <c r="K270" s="46">
        <f t="shared" si="46"/>
        <v>0</v>
      </c>
      <c r="L270" s="47">
        <f t="shared" si="47"/>
        <v>0</v>
      </c>
      <c r="M270" s="47">
        <f t="shared" si="48"/>
        <v>0</v>
      </c>
      <c r="N270" s="67" t="s">
        <v>100</v>
      </c>
    </row>
    <row r="271" spans="2:14" x14ac:dyDescent="0.2">
      <c r="B271" s="56" t="s">
        <v>43</v>
      </c>
      <c r="C271" s="42" t="s">
        <v>4</v>
      </c>
      <c r="D271" s="422" t="s">
        <v>114</v>
      </c>
      <c r="E271" s="43" t="s">
        <v>115</v>
      </c>
      <c r="F271" s="43">
        <v>32</v>
      </c>
      <c r="G271" s="423">
        <v>0</v>
      </c>
      <c r="H271" s="44">
        <f t="shared" si="44"/>
        <v>0</v>
      </c>
      <c r="I271" s="45">
        <f t="shared" si="50"/>
        <v>0</v>
      </c>
      <c r="J271" s="46">
        <f t="shared" si="45"/>
        <v>0</v>
      </c>
      <c r="K271" s="46">
        <f t="shared" si="46"/>
        <v>0</v>
      </c>
      <c r="L271" s="47">
        <f t="shared" si="47"/>
        <v>0</v>
      </c>
      <c r="M271" s="47">
        <f t="shared" si="48"/>
        <v>0</v>
      </c>
      <c r="N271" s="67" t="s">
        <v>100</v>
      </c>
    </row>
    <row r="272" spans="2:14" x14ac:dyDescent="0.2">
      <c r="B272" s="56" t="s">
        <v>43</v>
      </c>
      <c r="C272" s="42" t="s">
        <v>4</v>
      </c>
      <c r="D272" s="424" t="s">
        <v>157</v>
      </c>
      <c r="E272" s="43" t="s">
        <v>158</v>
      </c>
      <c r="F272" s="43">
        <v>32</v>
      </c>
      <c r="G272" s="425">
        <v>0</v>
      </c>
      <c r="H272" s="44">
        <f t="shared" si="44"/>
        <v>0</v>
      </c>
      <c r="I272" s="45">
        <f t="shared" si="50"/>
        <v>0</v>
      </c>
      <c r="J272" s="46">
        <f t="shared" si="45"/>
        <v>0</v>
      </c>
      <c r="K272" s="46">
        <f t="shared" si="46"/>
        <v>0</v>
      </c>
      <c r="L272" s="47">
        <f t="shared" si="47"/>
        <v>0</v>
      </c>
      <c r="M272" s="47">
        <f t="shared" si="48"/>
        <v>0</v>
      </c>
      <c r="N272" s="67" t="s">
        <v>100</v>
      </c>
    </row>
    <row r="273" spans="2:14" x14ac:dyDescent="0.2">
      <c r="B273" s="56" t="s">
        <v>43</v>
      </c>
      <c r="C273" s="42" t="s">
        <v>71</v>
      </c>
      <c r="D273" s="426" t="s">
        <v>116</v>
      </c>
      <c r="E273" s="43" t="s">
        <v>117</v>
      </c>
      <c r="F273" s="43">
        <v>32</v>
      </c>
      <c r="G273" s="427">
        <v>0</v>
      </c>
      <c r="H273" s="44">
        <f t="shared" si="44"/>
        <v>0</v>
      </c>
      <c r="I273" s="45">
        <f t="shared" si="50"/>
        <v>0</v>
      </c>
      <c r="J273" s="46">
        <f t="shared" si="45"/>
        <v>0</v>
      </c>
      <c r="K273" s="46">
        <f t="shared" si="46"/>
        <v>0</v>
      </c>
      <c r="L273" s="47">
        <f t="shared" si="47"/>
        <v>0</v>
      </c>
      <c r="M273" s="47">
        <f t="shared" si="48"/>
        <v>0</v>
      </c>
      <c r="N273" s="67" t="s">
        <v>100</v>
      </c>
    </row>
    <row r="274" spans="2:14" x14ac:dyDescent="0.2">
      <c r="B274" s="56" t="s">
        <v>43</v>
      </c>
      <c r="C274" s="42" t="s">
        <v>71</v>
      </c>
      <c r="D274" s="428" t="s">
        <v>118</v>
      </c>
      <c r="E274" s="43" t="s">
        <v>119</v>
      </c>
      <c r="F274" s="43">
        <v>32</v>
      </c>
      <c r="G274" s="429">
        <v>0</v>
      </c>
      <c r="H274" s="44">
        <f t="shared" si="44"/>
        <v>0</v>
      </c>
      <c r="I274" s="45">
        <f t="shared" si="50"/>
        <v>0</v>
      </c>
      <c r="J274" s="46">
        <f t="shared" si="45"/>
        <v>0</v>
      </c>
      <c r="K274" s="46">
        <f t="shared" si="46"/>
        <v>0</v>
      </c>
      <c r="L274" s="47">
        <f t="shared" si="47"/>
        <v>0</v>
      </c>
      <c r="M274" s="47">
        <f t="shared" si="48"/>
        <v>0</v>
      </c>
      <c r="N274" s="67" t="s">
        <v>100</v>
      </c>
    </row>
    <row r="275" spans="2:14" x14ac:dyDescent="0.2">
      <c r="B275" s="56" t="s">
        <v>43</v>
      </c>
      <c r="C275" s="42" t="s">
        <v>71</v>
      </c>
      <c r="D275" s="430" t="s">
        <v>120</v>
      </c>
      <c r="E275" s="43" t="s">
        <v>121</v>
      </c>
      <c r="F275" s="43">
        <v>32</v>
      </c>
      <c r="G275" s="431">
        <v>0</v>
      </c>
      <c r="H275" s="44">
        <f t="shared" si="44"/>
        <v>0</v>
      </c>
      <c r="I275" s="45">
        <f t="shared" si="50"/>
        <v>0</v>
      </c>
      <c r="J275" s="46">
        <f t="shared" si="45"/>
        <v>0</v>
      </c>
      <c r="K275" s="46">
        <f t="shared" si="46"/>
        <v>0</v>
      </c>
      <c r="L275" s="47">
        <f t="shared" si="47"/>
        <v>0</v>
      </c>
      <c r="M275" s="47">
        <f t="shared" si="48"/>
        <v>0</v>
      </c>
      <c r="N275" s="67" t="s">
        <v>100</v>
      </c>
    </row>
    <row r="276" spans="2:14" x14ac:dyDescent="0.2">
      <c r="B276" s="56" t="s">
        <v>43</v>
      </c>
      <c r="C276" s="42" t="s">
        <v>71</v>
      </c>
      <c r="D276" s="432" t="s">
        <v>96</v>
      </c>
      <c r="E276" s="43" t="s">
        <v>97</v>
      </c>
      <c r="F276" s="43">
        <v>32</v>
      </c>
      <c r="G276" s="433">
        <v>0</v>
      </c>
      <c r="H276" s="44">
        <f t="shared" si="44"/>
        <v>0</v>
      </c>
      <c r="I276" s="45">
        <f t="shared" si="50"/>
        <v>0</v>
      </c>
      <c r="J276" s="46">
        <f t="shared" si="45"/>
        <v>0</v>
      </c>
      <c r="K276" s="46">
        <f t="shared" si="46"/>
        <v>0</v>
      </c>
      <c r="L276" s="47">
        <f t="shared" si="47"/>
        <v>0</v>
      </c>
      <c r="M276" s="47">
        <f t="shared" si="48"/>
        <v>0</v>
      </c>
      <c r="N276" s="67" t="s">
        <v>76</v>
      </c>
    </row>
    <row r="277" spans="2:14" ht="10.8" thickBot="1" x14ac:dyDescent="0.25">
      <c r="B277" s="56" t="s">
        <v>43</v>
      </c>
      <c r="C277" s="42" t="s">
        <v>71</v>
      </c>
      <c r="D277" s="434" t="s">
        <v>159</v>
      </c>
      <c r="E277" s="43" t="s">
        <v>160</v>
      </c>
      <c r="F277" s="43">
        <v>32</v>
      </c>
      <c r="G277" s="435">
        <v>0</v>
      </c>
      <c r="H277" s="44">
        <f t="shared" si="44"/>
        <v>0</v>
      </c>
      <c r="I277" s="45">
        <f t="shared" si="50"/>
        <v>0</v>
      </c>
      <c r="J277" s="46">
        <f t="shared" si="45"/>
        <v>0</v>
      </c>
      <c r="K277" s="46">
        <f t="shared" si="46"/>
        <v>0</v>
      </c>
      <c r="L277" s="47">
        <f t="shared" si="47"/>
        <v>0</v>
      </c>
      <c r="M277" s="47">
        <f t="shared" si="48"/>
        <v>0</v>
      </c>
      <c r="N277" s="67" t="s">
        <v>100</v>
      </c>
    </row>
    <row r="278" spans="2:14" x14ac:dyDescent="0.2">
      <c r="B278" s="552" t="s">
        <v>457</v>
      </c>
      <c r="C278" s="553" t="s">
        <v>4</v>
      </c>
      <c r="D278" s="554" t="s">
        <v>324</v>
      </c>
      <c r="E278" s="555" t="s">
        <v>325</v>
      </c>
      <c r="F278" s="556">
        <v>13</v>
      </c>
      <c r="G278" s="557">
        <v>1704.85</v>
      </c>
      <c r="H278" s="558">
        <f t="shared" ref="H278:H335" si="51">G278*F278</f>
        <v>22163.05</v>
      </c>
      <c r="I278" s="559">
        <v>50</v>
      </c>
      <c r="J278" s="560">
        <f t="shared" ref="J278:J335" si="52">G278*(1-I278%)</f>
        <v>852.42499999999995</v>
      </c>
      <c r="K278" s="560">
        <f t="shared" ref="K278:K335" si="53">J278*F278</f>
        <v>11081.525</v>
      </c>
      <c r="L278" s="561">
        <f t="shared" ref="L278:L335" si="54">ROUND(J278*$F$7,0)</f>
        <v>0</v>
      </c>
      <c r="M278" s="561">
        <f t="shared" ref="M278:M335" si="55">L278*F278</f>
        <v>0</v>
      </c>
      <c r="N278" s="562" t="s">
        <v>49</v>
      </c>
    </row>
    <row r="279" spans="2:14" x14ac:dyDescent="0.2">
      <c r="B279" s="48" t="s">
        <v>28</v>
      </c>
      <c r="C279" s="49" t="s">
        <v>4</v>
      </c>
      <c r="D279" s="436" t="s">
        <v>326</v>
      </c>
      <c r="E279" s="50" t="s">
        <v>327</v>
      </c>
      <c r="F279" s="50">
        <v>13</v>
      </c>
      <c r="G279" s="437">
        <v>136.85</v>
      </c>
      <c r="H279" s="51">
        <f t="shared" si="51"/>
        <v>1779.05</v>
      </c>
      <c r="I279" s="52">
        <f>$F$6</f>
        <v>21.72</v>
      </c>
      <c r="J279" s="53">
        <f t="shared" si="52"/>
        <v>107.12618000000001</v>
      </c>
      <c r="K279" s="53">
        <f t="shared" si="53"/>
        <v>1392.6403400000002</v>
      </c>
      <c r="L279" s="54">
        <f t="shared" si="54"/>
        <v>0</v>
      </c>
      <c r="M279" s="54">
        <f t="shared" si="55"/>
        <v>0</v>
      </c>
      <c r="N279" s="68" t="s">
        <v>3</v>
      </c>
    </row>
    <row r="280" spans="2:14" x14ac:dyDescent="0.2">
      <c r="B280" s="56" t="s">
        <v>43</v>
      </c>
      <c r="C280" s="42" t="s">
        <v>71</v>
      </c>
      <c r="D280" s="438" t="s">
        <v>328</v>
      </c>
      <c r="E280" s="43" t="s">
        <v>329</v>
      </c>
      <c r="F280" s="43">
        <v>13</v>
      </c>
      <c r="G280" s="439">
        <v>0</v>
      </c>
      <c r="H280" s="44">
        <f t="shared" si="51"/>
        <v>0</v>
      </c>
      <c r="I280" s="45">
        <f t="shared" ref="I280:I287" si="56">$F$1</f>
        <v>0</v>
      </c>
      <c r="J280" s="46">
        <f t="shared" si="52"/>
        <v>0</v>
      </c>
      <c r="K280" s="46">
        <f t="shared" si="53"/>
        <v>0</v>
      </c>
      <c r="L280" s="47">
        <f t="shared" si="54"/>
        <v>0</v>
      </c>
      <c r="M280" s="47">
        <f t="shared" si="55"/>
        <v>0</v>
      </c>
      <c r="N280" s="67" t="s">
        <v>330</v>
      </c>
    </row>
    <row r="281" spans="2:14" x14ac:dyDescent="0.2">
      <c r="B281" s="56" t="s">
        <v>43</v>
      </c>
      <c r="C281" s="42" t="s">
        <v>4</v>
      </c>
      <c r="D281" s="440" t="s">
        <v>331</v>
      </c>
      <c r="E281" s="43" t="s">
        <v>332</v>
      </c>
      <c r="F281" s="43">
        <v>13</v>
      </c>
      <c r="G281" s="441">
        <v>0</v>
      </c>
      <c r="H281" s="44">
        <f t="shared" si="51"/>
        <v>0</v>
      </c>
      <c r="I281" s="45">
        <f t="shared" si="56"/>
        <v>0</v>
      </c>
      <c r="J281" s="46">
        <f t="shared" si="52"/>
        <v>0</v>
      </c>
      <c r="K281" s="46">
        <f t="shared" si="53"/>
        <v>0</v>
      </c>
      <c r="L281" s="47">
        <f t="shared" si="54"/>
        <v>0</v>
      </c>
      <c r="M281" s="47">
        <f t="shared" si="55"/>
        <v>0</v>
      </c>
      <c r="N281" s="67" t="s">
        <v>49</v>
      </c>
    </row>
    <row r="282" spans="2:14" x14ac:dyDescent="0.2">
      <c r="B282" s="56" t="s">
        <v>43</v>
      </c>
      <c r="C282" s="42" t="s">
        <v>4</v>
      </c>
      <c r="D282" s="442" t="s">
        <v>333</v>
      </c>
      <c r="E282" s="43" t="s">
        <v>334</v>
      </c>
      <c r="F282" s="43">
        <v>13</v>
      </c>
      <c r="G282" s="443">
        <v>707.89</v>
      </c>
      <c r="H282" s="44">
        <f t="shared" si="51"/>
        <v>9202.57</v>
      </c>
      <c r="I282" s="45">
        <v>50</v>
      </c>
      <c r="J282" s="46">
        <f t="shared" si="52"/>
        <v>353.94499999999999</v>
      </c>
      <c r="K282" s="46">
        <f t="shared" si="53"/>
        <v>4601.2849999999999</v>
      </c>
      <c r="L282" s="47">
        <f t="shared" si="54"/>
        <v>0</v>
      </c>
      <c r="M282" s="47">
        <f t="shared" si="55"/>
        <v>0</v>
      </c>
      <c r="N282" s="67" t="s">
        <v>49</v>
      </c>
    </row>
    <row r="283" spans="2:14" x14ac:dyDescent="0.2">
      <c r="B283" s="56" t="s">
        <v>43</v>
      </c>
      <c r="C283" s="42" t="s">
        <v>4</v>
      </c>
      <c r="D283" s="444" t="s">
        <v>335</v>
      </c>
      <c r="E283" s="43" t="s">
        <v>336</v>
      </c>
      <c r="F283" s="43">
        <v>13</v>
      </c>
      <c r="G283" s="445">
        <v>0</v>
      </c>
      <c r="H283" s="44">
        <f t="shared" si="51"/>
        <v>0</v>
      </c>
      <c r="I283" s="45">
        <f t="shared" si="56"/>
        <v>0</v>
      </c>
      <c r="J283" s="46">
        <f t="shared" si="52"/>
        <v>0</v>
      </c>
      <c r="K283" s="46">
        <f t="shared" si="53"/>
        <v>0</v>
      </c>
      <c r="L283" s="47">
        <f t="shared" si="54"/>
        <v>0</v>
      </c>
      <c r="M283" s="47">
        <f t="shared" si="55"/>
        <v>0</v>
      </c>
      <c r="N283" s="67" t="s">
        <v>49</v>
      </c>
    </row>
    <row r="284" spans="2:14" x14ac:dyDescent="0.2">
      <c r="B284" s="56" t="s">
        <v>43</v>
      </c>
      <c r="C284" s="42" t="s">
        <v>4</v>
      </c>
      <c r="D284" s="446" t="s">
        <v>55</v>
      </c>
      <c r="E284" s="43" t="s">
        <v>56</v>
      </c>
      <c r="F284" s="43">
        <v>13</v>
      </c>
      <c r="G284" s="447">
        <v>0</v>
      </c>
      <c r="H284" s="44">
        <f t="shared" si="51"/>
        <v>0</v>
      </c>
      <c r="I284" s="45">
        <f t="shared" si="56"/>
        <v>0</v>
      </c>
      <c r="J284" s="46">
        <f t="shared" si="52"/>
        <v>0</v>
      </c>
      <c r="K284" s="46">
        <f t="shared" si="53"/>
        <v>0</v>
      </c>
      <c r="L284" s="47">
        <f t="shared" si="54"/>
        <v>0</v>
      </c>
      <c r="M284" s="47">
        <f t="shared" si="55"/>
        <v>0</v>
      </c>
      <c r="N284" s="67" t="s">
        <v>57</v>
      </c>
    </row>
    <row r="285" spans="2:14" x14ac:dyDescent="0.2">
      <c r="B285" s="56" t="s">
        <v>43</v>
      </c>
      <c r="C285" s="42" t="s">
        <v>4</v>
      </c>
      <c r="D285" s="448" t="s">
        <v>337</v>
      </c>
      <c r="E285" s="43" t="s">
        <v>338</v>
      </c>
      <c r="F285" s="43">
        <v>13</v>
      </c>
      <c r="G285" s="449">
        <v>100.29</v>
      </c>
      <c r="H285" s="44">
        <f t="shared" si="51"/>
        <v>1303.77</v>
      </c>
      <c r="I285" s="45">
        <v>50</v>
      </c>
      <c r="J285" s="46">
        <f t="shared" si="52"/>
        <v>50.145000000000003</v>
      </c>
      <c r="K285" s="46">
        <f t="shared" si="53"/>
        <v>651.88499999999999</v>
      </c>
      <c r="L285" s="47">
        <f t="shared" si="54"/>
        <v>0</v>
      </c>
      <c r="M285" s="47">
        <f t="shared" si="55"/>
        <v>0</v>
      </c>
      <c r="N285" s="67" t="s">
        <v>49</v>
      </c>
    </row>
    <row r="286" spans="2:14" x14ac:dyDescent="0.2">
      <c r="B286" s="56" t="s">
        <v>43</v>
      </c>
      <c r="C286" s="42" t="s">
        <v>4</v>
      </c>
      <c r="D286" s="450" t="s">
        <v>328</v>
      </c>
      <c r="E286" s="43" t="s">
        <v>329</v>
      </c>
      <c r="F286" s="43">
        <v>13</v>
      </c>
      <c r="G286" s="451">
        <v>117.98</v>
      </c>
      <c r="H286" s="44">
        <f t="shared" si="51"/>
        <v>1533.74</v>
      </c>
      <c r="I286" s="45">
        <v>50</v>
      </c>
      <c r="J286" s="46">
        <f t="shared" si="52"/>
        <v>58.99</v>
      </c>
      <c r="K286" s="46">
        <f t="shared" si="53"/>
        <v>766.87</v>
      </c>
      <c r="L286" s="47">
        <f t="shared" si="54"/>
        <v>0</v>
      </c>
      <c r="M286" s="47">
        <f t="shared" si="55"/>
        <v>0</v>
      </c>
      <c r="N286" s="67" t="s">
        <v>330</v>
      </c>
    </row>
    <row r="287" spans="2:14" ht="10.8" thickBot="1" x14ac:dyDescent="0.25">
      <c r="B287" s="56" t="s">
        <v>43</v>
      </c>
      <c r="C287" s="42" t="s">
        <v>4</v>
      </c>
      <c r="D287" s="452" t="s">
        <v>339</v>
      </c>
      <c r="E287" s="43" t="s">
        <v>340</v>
      </c>
      <c r="F287" s="43">
        <v>13</v>
      </c>
      <c r="G287" s="453">
        <v>0</v>
      </c>
      <c r="H287" s="44">
        <f t="shared" si="51"/>
        <v>0</v>
      </c>
      <c r="I287" s="45">
        <f t="shared" si="56"/>
        <v>0</v>
      </c>
      <c r="J287" s="46">
        <f t="shared" si="52"/>
        <v>0</v>
      </c>
      <c r="K287" s="46">
        <f t="shared" si="53"/>
        <v>0</v>
      </c>
      <c r="L287" s="47">
        <f t="shared" si="54"/>
        <v>0</v>
      </c>
      <c r="M287" s="47">
        <f t="shared" si="55"/>
        <v>0</v>
      </c>
      <c r="N287" s="67" t="s">
        <v>49</v>
      </c>
    </row>
    <row r="288" spans="2:14" x14ac:dyDescent="0.2">
      <c r="B288" s="552" t="s">
        <v>457</v>
      </c>
      <c r="C288" s="553" t="s">
        <v>4</v>
      </c>
      <c r="D288" s="554" t="s">
        <v>341</v>
      </c>
      <c r="E288" s="555" t="s">
        <v>342</v>
      </c>
      <c r="F288" s="556">
        <v>5</v>
      </c>
      <c r="G288" s="557">
        <v>9391.41</v>
      </c>
      <c r="H288" s="558">
        <f t="shared" si="51"/>
        <v>46957.05</v>
      </c>
      <c r="I288" s="559">
        <v>77.739999999999995</v>
      </c>
      <c r="J288" s="560">
        <f t="shared" si="52"/>
        <v>2090.5278660000004</v>
      </c>
      <c r="K288" s="560">
        <f t="shared" si="53"/>
        <v>10452.639330000002</v>
      </c>
      <c r="L288" s="561">
        <f t="shared" si="54"/>
        <v>0</v>
      </c>
      <c r="M288" s="561">
        <f t="shared" si="55"/>
        <v>0</v>
      </c>
      <c r="N288" s="562" t="s">
        <v>100</v>
      </c>
    </row>
    <row r="289" spans="2:14" x14ac:dyDescent="0.2">
      <c r="B289" s="48" t="s">
        <v>28</v>
      </c>
      <c r="C289" s="49" t="s">
        <v>4</v>
      </c>
      <c r="D289" s="454" t="s">
        <v>343</v>
      </c>
      <c r="E289" s="50" t="s">
        <v>344</v>
      </c>
      <c r="F289" s="50">
        <v>5</v>
      </c>
      <c r="G289" s="455">
        <v>776.25</v>
      </c>
      <c r="H289" s="51">
        <f t="shared" si="51"/>
        <v>3881.25</v>
      </c>
      <c r="I289" s="52">
        <f>$F$6</f>
        <v>21.72</v>
      </c>
      <c r="J289" s="53">
        <f t="shared" si="52"/>
        <v>607.64850000000001</v>
      </c>
      <c r="K289" s="53">
        <f t="shared" si="53"/>
        <v>3038.2425000000003</v>
      </c>
      <c r="L289" s="54">
        <f t="shared" si="54"/>
        <v>0</v>
      </c>
      <c r="M289" s="54">
        <f t="shared" si="55"/>
        <v>0</v>
      </c>
      <c r="N289" s="68" t="s">
        <v>3</v>
      </c>
    </row>
    <row r="290" spans="2:14" x14ac:dyDescent="0.2">
      <c r="B290" s="56" t="s">
        <v>43</v>
      </c>
      <c r="C290" s="42" t="s">
        <v>4</v>
      </c>
      <c r="D290" s="456" t="s">
        <v>306</v>
      </c>
      <c r="E290" s="43" t="s">
        <v>307</v>
      </c>
      <c r="F290" s="43">
        <v>5</v>
      </c>
      <c r="G290" s="457">
        <v>0</v>
      </c>
      <c r="H290" s="44">
        <f t="shared" si="51"/>
        <v>0</v>
      </c>
      <c r="I290" s="45">
        <f>$F$1</f>
        <v>0</v>
      </c>
      <c r="J290" s="46">
        <f t="shared" si="52"/>
        <v>0</v>
      </c>
      <c r="K290" s="46">
        <f t="shared" si="53"/>
        <v>0</v>
      </c>
      <c r="L290" s="47">
        <f t="shared" si="54"/>
        <v>0</v>
      </c>
      <c r="M290" s="47">
        <f t="shared" si="55"/>
        <v>0</v>
      </c>
      <c r="N290" s="67" t="s">
        <v>100</v>
      </c>
    </row>
    <row r="291" spans="2:14" x14ac:dyDescent="0.2">
      <c r="B291" s="523" t="s">
        <v>105</v>
      </c>
      <c r="C291" s="524" t="s">
        <v>4</v>
      </c>
      <c r="D291" s="525" t="s">
        <v>308</v>
      </c>
      <c r="E291" s="526" t="s">
        <v>309</v>
      </c>
      <c r="F291" s="526">
        <v>5</v>
      </c>
      <c r="G291" s="527">
        <v>1321.4</v>
      </c>
      <c r="H291" s="528">
        <f t="shared" si="51"/>
        <v>6607</v>
      </c>
      <c r="I291" s="52">
        <v>45.81</v>
      </c>
      <c r="J291" s="529">
        <f t="shared" si="52"/>
        <v>716.06666000000007</v>
      </c>
      <c r="K291" s="529">
        <f t="shared" si="53"/>
        <v>3580.3333000000002</v>
      </c>
      <c r="L291" s="530">
        <f t="shared" si="54"/>
        <v>0</v>
      </c>
      <c r="M291" s="530">
        <f t="shared" si="55"/>
        <v>0</v>
      </c>
      <c r="N291" s="531" t="s">
        <v>3</v>
      </c>
    </row>
    <row r="292" spans="2:14" x14ac:dyDescent="0.2">
      <c r="B292" s="56" t="s">
        <v>43</v>
      </c>
      <c r="C292" s="42" t="s">
        <v>71</v>
      </c>
      <c r="D292" s="458" t="s">
        <v>310</v>
      </c>
      <c r="E292" s="43" t="s">
        <v>311</v>
      </c>
      <c r="F292" s="43">
        <v>5</v>
      </c>
      <c r="G292" s="459">
        <v>0</v>
      </c>
      <c r="H292" s="44">
        <f t="shared" si="51"/>
        <v>0</v>
      </c>
      <c r="I292" s="45">
        <f t="shared" ref="I292:I304" si="57">$F$1</f>
        <v>0</v>
      </c>
      <c r="J292" s="46">
        <f t="shared" si="52"/>
        <v>0</v>
      </c>
      <c r="K292" s="46">
        <f t="shared" si="53"/>
        <v>0</v>
      </c>
      <c r="L292" s="47">
        <f t="shared" si="54"/>
        <v>0</v>
      </c>
      <c r="M292" s="47">
        <f t="shared" si="55"/>
        <v>0</v>
      </c>
      <c r="N292" s="67" t="s">
        <v>100</v>
      </c>
    </row>
    <row r="293" spans="2:14" x14ac:dyDescent="0.2">
      <c r="B293" s="56" t="s">
        <v>43</v>
      </c>
      <c r="C293" s="42" t="s">
        <v>71</v>
      </c>
      <c r="D293" s="460" t="s">
        <v>171</v>
      </c>
      <c r="E293" s="43" t="s">
        <v>172</v>
      </c>
      <c r="F293" s="43">
        <v>5</v>
      </c>
      <c r="G293" s="461">
        <v>0</v>
      </c>
      <c r="H293" s="44">
        <f t="shared" si="51"/>
        <v>0</v>
      </c>
      <c r="I293" s="45">
        <f t="shared" si="57"/>
        <v>0</v>
      </c>
      <c r="J293" s="46">
        <f t="shared" si="52"/>
        <v>0</v>
      </c>
      <c r="K293" s="46">
        <f t="shared" si="53"/>
        <v>0</v>
      </c>
      <c r="L293" s="47">
        <f t="shared" si="54"/>
        <v>0</v>
      </c>
      <c r="M293" s="47">
        <f t="shared" si="55"/>
        <v>0</v>
      </c>
      <c r="N293" s="67" t="s">
        <v>100</v>
      </c>
    </row>
    <row r="294" spans="2:14" x14ac:dyDescent="0.2">
      <c r="B294" s="56" t="s">
        <v>43</v>
      </c>
      <c r="C294" s="42" t="s">
        <v>4</v>
      </c>
      <c r="D294" s="462" t="s">
        <v>316</v>
      </c>
      <c r="E294" s="43" t="s">
        <v>317</v>
      </c>
      <c r="F294" s="43">
        <v>5</v>
      </c>
      <c r="G294" s="463">
        <v>766.89</v>
      </c>
      <c r="H294" s="44">
        <f t="shared" si="51"/>
        <v>3834.45</v>
      </c>
      <c r="I294" s="45">
        <v>77.739999999999995</v>
      </c>
      <c r="J294" s="46">
        <f t="shared" si="52"/>
        <v>170.70971400000002</v>
      </c>
      <c r="K294" s="46">
        <f t="shared" si="53"/>
        <v>853.54857000000015</v>
      </c>
      <c r="L294" s="47">
        <f t="shared" si="54"/>
        <v>0</v>
      </c>
      <c r="M294" s="47">
        <f t="shared" si="55"/>
        <v>0</v>
      </c>
      <c r="N294" s="67" t="s">
        <v>100</v>
      </c>
    </row>
    <row r="295" spans="2:14" x14ac:dyDescent="0.2">
      <c r="B295" s="56" t="s">
        <v>43</v>
      </c>
      <c r="C295" s="42" t="s">
        <v>4</v>
      </c>
      <c r="D295" s="464" t="s">
        <v>114</v>
      </c>
      <c r="E295" s="43" t="s">
        <v>115</v>
      </c>
      <c r="F295" s="43">
        <v>10</v>
      </c>
      <c r="G295" s="465">
        <v>0</v>
      </c>
      <c r="H295" s="44">
        <f t="shared" si="51"/>
        <v>0</v>
      </c>
      <c r="I295" s="45">
        <f t="shared" si="57"/>
        <v>0</v>
      </c>
      <c r="J295" s="46">
        <f t="shared" si="52"/>
        <v>0</v>
      </c>
      <c r="K295" s="46">
        <f t="shared" si="53"/>
        <v>0</v>
      </c>
      <c r="L295" s="47">
        <f t="shared" si="54"/>
        <v>0</v>
      </c>
      <c r="M295" s="47">
        <f t="shared" si="55"/>
        <v>0</v>
      </c>
      <c r="N295" s="67" t="s">
        <v>100</v>
      </c>
    </row>
    <row r="296" spans="2:14" x14ac:dyDescent="0.2">
      <c r="B296" s="56" t="s">
        <v>43</v>
      </c>
      <c r="C296" s="42" t="s">
        <v>4</v>
      </c>
      <c r="D296" s="466" t="s">
        <v>293</v>
      </c>
      <c r="E296" s="43" t="s">
        <v>158</v>
      </c>
      <c r="F296" s="43">
        <v>5</v>
      </c>
      <c r="G296" s="467">
        <v>0</v>
      </c>
      <c r="H296" s="44">
        <f t="shared" si="51"/>
        <v>0</v>
      </c>
      <c r="I296" s="45">
        <f t="shared" si="57"/>
        <v>0</v>
      </c>
      <c r="J296" s="46">
        <f t="shared" si="52"/>
        <v>0</v>
      </c>
      <c r="K296" s="46">
        <f t="shared" si="53"/>
        <v>0</v>
      </c>
      <c r="L296" s="47">
        <f t="shared" si="54"/>
        <v>0</v>
      </c>
      <c r="M296" s="47">
        <f t="shared" si="55"/>
        <v>0</v>
      </c>
      <c r="N296" s="67" t="s">
        <v>100</v>
      </c>
    </row>
    <row r="297" spans="2:14" x14ac:dyDescent="0.2">
      <c r="B297" s="56" t="s">
        <v>43</v>
      </c>
      <c r="C297" s="42" t="s">
        <v>4</v>
      </c>
      <c r="D297" s="468" t="s">
        <v>294</v>
      </c>
      <c r="E297" s="43" t="s">
        <v>295</v>
      </c>
      <c r="F297" s="43">
        <v>5</v>
      </c>
      <c r="G297" s="469">
        <v>117.98</v>
      </c>
      <c r="H297" s="44">
        <f t="shared" si="51"/>
        <v>589.9</v>
      </c>
      <c r="I297" s="45">
        <v>77.739999999999995</v>
      </c>
      <c r="J297" s="46">
        <f t="shared" si="52"/>
        <v>26.262348000000003</v>
      </c>
      <c r="K297" s="46">
        <f t="shared" si="53"/>
        <v>131.31174000000001</v>
      </c>
      <c r="L297" s="47">
        <f t="shared" si="54"/>
        <v>0</v>
      </c>
      <c r="M297" s="47">
        <f t="shared" si="55"/>
        <v>0</v>
      </c>
      <c r="N297" s="67" t="s">
        <v>100</v>
      </c>
    </row>
    <row r="298" spans="2:14" x14ac:dyDescent="0.2">
      <c r="B298" s="56" t="s">
        <v>43</v>
      </c>
      <c r="C298" s="42" t="s">
        <v>4</v>
      </c>
      <c r="D298" s="470" t="s">
        <v>296</v>
      </c>
      <c r="E298" s="43" t="s">
        <v>297</v>
      </c>
      <c r="F298" s="43">
        <v>5</v>
      </c>
      <c r="G298" s="471">
        <v>0</v>
      </c>
      <c r="H298" s="44">
        <f t="shared" si="51"/>
        <v>0</v>
      </c>
      <c r="I298" s="45">
        <f t="shared" si="57"/>
        <v>0</v>
      </c>
      <c r="J298" s="46">
        <f t="shared" si="52"/>
        <v>0</v>
      </c>
      <c r="K298" s="46">
        <f t="shared" si="53"/>
        <v>0</v>
      </c>
      <c r="L298" s="47">
        <f t="shared" si="54"/>
        <v>0</v>
      </c>
      <c r="M298" s="47">
        <f t="shared" si="55"/>
        <v>0</v>
      </c>
      <c r="N298" s="67" t="s">
        <v>100</v>
      </c>
    </row>
    <row r="299" spans="2:14" x14ac:dyDescent="0.2">
      <c r="B299" s="56" t="s">
        <v>43</v>
      </c>
      <c r="C299" s="42" t="s">
        <v>71</v>
      </c>
      <c r="D299" s="472" t="s">
        <v>116</v>
      </c>
      <c r="E299" s="43" t="s">
        <v>117</v>
      </c>
      <c r="F299" s="43">
        <v>5</v>
      </c>
      <c r="G299" s="473">
        <v>0</v>
      </c>
      <c r="H299" s="44">
        <f t="shared" si="51"/>
        <v>0</v>
      </c>
      <c r="I299" s="45">
        <f t="shared" si="57"/>
        <v>0</v>
      </c>
      <c r="J299" s="46">
        <f t="shared" si="52"/>
        <v>0</v>
      </c>
      <c r="K299" s="46">
        <f t="shared" si="53"/>
        <v>0</v>
      </c>
      <c r="L299" s="47">
        <f t="shared" si="54"/>
        <v>0</v>
      </c>
      <c r="M299" s="47">
        <f t="shared" si="55"/>
        <v>0</v>
      </c>
      <c r="N299" s="67" t="s">
        <v>100</v>
      </c>
    </row>
    <row r="300" spans="2:14" x14ac:dyDescent="0.2">
      <c r="B300" s="56" t="s">
        <v>43</v>
      </c>
      <c r="C300" s="42" t="s">
        <v>71</v>
      </c>
      <c r="D300" s="474" t="s">
        <v>118</v>
      </c>
      <c r="E300" s="43" t="s">
        <v>119</v>
      </c>
      <c r="F300" s="43">
        <v>5</v>
      </c>
      <c r="G300" s="475">
        <v>0</v>
      </c>
      <c r="H300" s="44">
        <f t="shared" si="51"/>
        <v>0</v>
      </c>
      <c r="I300" s="45">
        <f t="shared" si="57"/>
        <v>0</v>
      </c>
      <c r="J300" s="46">
        <f t="shared" si="52"/>
        <v>0</v>
      </c>
      <c r="K300" s="46">
        <f t="shared" si="53"/>
        <v>0</v>
      </c>
      <c r="L300" s="47">
        <f t="shared" si="54"/>
        <v>0</v>
      </c>
      <c r="M300" s="47">
        <f t="shared" si="55"/>
        <v>0</v>
      </c>
      <c r="N300" s="67" t="s">
        <v>100</v>
      </c>
    </row>
    <row r="301" spans="2:14" x14ac:dyDescent="0.2">
      <c r="B301" s="56" t="s">
        <v>43</v>
      </c>
      <c r="C301" s="42" t="s">
        <v>71</v>
      </c>
      <c r="D301" s="476" t="s">
        <v>120</v>
      </c>
      <c r="E301" s="43" t="s">
        <v>121</v>
      </c>
      <c r="F301" s="43">
        <v>5</v>
      </c>
      <c r="G301" s="477">
        <v>0</v>
      </c>
      <c r="H301" s="44">
        <f t="shared" si="51"/>
        <v>0</v>
      </c>
      <c r="I301" s="45">
        <f t="shared" si="57"/>
        <v>0</v>
      </c>
      <c r="J301" s="46">
        <f t="shared" si="52"/>
        <v>0</v>
      </c>
      <c r="K301" s="46">
        <f t="shared" si="53"/>
        <v>0</v>
      </c>
      <c r="L301" s="47">
        <f t="shared" si="54"/>
        <v>0</v>
      </c>
      <c r="M301" s="47">
        <f t="shared" si="55"/>
        <v>0</v>
      </c>
      <c r="N301" s="67" t="s">
        <v>100</v>
      </c>
    </row>
    <row r="302" spans="2:14" x14ac:dyDescent="0.2">
      <c r="B302" s="56" t="s">
        <v>43</v>
      </c>
      <c r="C302" s="42" t="s">
        <v>4</v>
      </c>
      <c r="D302" s="478" t="s">
        <v>298</v>
      </c>
      <c r="E302" s="43" t="s">
        <v>299</v>
      </c>
      <c r="F302" s="43">
        <v>5</v>
      </c>
      <c r="G302" s="479">
        <v>3008.55</v>
      </c>
      <c r="H302" s="44">
        <f t="shared" si="51"/>
        <v>15042.75</v>
      </c>
      <c r="I302" s="45">
        <v>77.739999999999995</v>
      </c>
      <c r="J302" s="46">
        <f t="shared" si="52"/>
        <v>669.70323000000008</v>
      </c>
      <c r="K302" s="46">
        <f t="shared" si="53"/>
        <v>3348.5161500000004</v>
      </c>
      <c r="L302" s="47">
        <f t="shared" si="54"/>
        <v>0</v>
      </c>
      <c r="M302" s="47">
        <f t="shared" si="55"/>
        <v>0</v>
      </c>
      <c r="N302" s="67" t="s">
        <v>100</v>
      </c>
    </row>
    <row r="303" spans="2:14" x14ac:dyDescent="0.2">
      <c r="B303" s="56" t="s">
        <v>43</v>
      </c>
      <c r="C303" s="42" t="s">
        <v>71</v>
      </c>
      <c r="D303" s="480" t="s">
        <v>96</v>
      </c>
      <c r="E303" s="43" t="s">
        <v>97</v>
      </c>
      <c r="F303" s="43">
        <v>5</v>
      </c>
      <c r="G303" s="481">
        <v>0</v>
      </c>
      <c r="H303" s="44">
        <f t="shared" si="51"/>
        <v>0</v>
      </c>
      <c r="I303" s="45">
        <f t="shared" si="57"/>
        <v>0</v>
      </c>
      <c r="J303" s="46">
        <f t="shared" si="52"/>
        <v>0</v>
      </c>
      <c r="K303" s="46">
        <f t="shared" si="53"/>
        <v>0</v>
      </c>
      <c r="L303" s="47">
        <f t="shared" si="54"/>
        <v>0</v>
      </c>
      <c r="M303" s="47">
        <f t="shared" si="55"/>
        <v>0</v>
      </c>
      <c r="N303" s="67" t="s">
        <v>76</v>
      </c>
    </row>
    <row r="304" spans="2:14" ht="10.8" thickBot="1" x14ac:dyDescent="0.25">
      <c r="B304" s="56" t="s">
        <v>43</v>
      </c>
      <c r="C304" s="42" t="s">
        <v>71</v>
      </c>
      <c r="D304" s="482" t="s">
        <v>300</v>
      </c>
      <c r="E304" s="43" t="s">
        <v>301</v>
      </c>
      <c r="F304" s="43">
        <v>5</v>
      </c>
      <c r="G304" s="483">
        <v>0</v>
      </c>
      <c r="H304" s="44">
        <f t="shared" si="51"/>
        <v>0</v>
      </c>
      <c r="I304" s="45">
        <f t="shared" si="57"/>
        <v>0</v>
      </c>
      <c r="J304" s="46">
        <f t="shared" si="52"/>
        <v>0</v>
      </c>
      <c r="K304" s="46">
        <f t="shared" si="53"/>
        <v>0</v>
      </c>
      <c r="L304" s="47">
        <f t="shared" si="54"/>
        <v>0</v>
      </c>
      <c r="M304" s="47">
        <f t="shared" si="55"/>
        <v>0</v>
      </c>
      <c r="N304" s="67" t="s">
        <v>100</v>
      </c>
    </row>
    <row r="305" spans="1:14" s="564" customFormat="1" x14ac:dyDescent="0.2">
      <c r="A305" s="563"/>
      <c r="B305" s="552" t="s">
        <v>457</v>
      </c>
      <c r="C305" s="565" t="s">
        <v>4</v>
      </c>
      <c r="D305" s="566" t="s">
        <v>345</v>
      </c>
      <c r="E305" s="567" t="s">
        <v>346</v>
      </c>
      <c r="F305" s="568">
        <v>1</v>
      </c>
      <c r="G305" s="569">
        <v>8674.4</v>
      </c>
      <c r="H305" s="570">
        <f t="shared" ref="H305:H318" si="58">G305*F305</f>
        <v>8674.4</v>
      </c>
      <c r="I305" s="571">
        <v>76.36</v>
      </c>
      <c r="J305" s="572">
        <f t="shared" ref="J305:J318" si="59">G305*(1-I305%)</f>
        <v>2050.6281600000002</v>
      </c>
      <c r="K305" s="572">
        <f t="shared" ref="K305:K318" si="60">J305*F305</f>
        <v>2050.6281600000002</v>
      </c>
      <c r="L305" s="573">
        <f t="shared" ref="L305:L318" si="61">ROUND(J305*$F$7,0)</f>
        <v>0</v>
      </c>
      <c r="M305" s="573">
        <f t="shared" ref="M305:M318" si="62">L305*F305</f>
        <v>0</v>
      </c>
      <c r="N305" s="574" t="s">
        <v>100</v>
      </c>
    </row>
    <row r="306" spans="1:14" s="564" customFormat="1" x14ac:dyDescent="0.2">
      <c r="A306" s="563"/>
      <c r="B306" s="576" t="s">
        <v>105</v>
      </c>
      <c r="C306" s="577" t="s">
        <v>4</v>
      </c>
      <c r="D306" s="578" t="s">
        <v>347</v>
      </c>
      <c r="E306" s="579" t="s">
        <v>348</v>
      </c>
      <c r="F306" s="579">
        <v>1</v>
      </c>
      <c r="G306" s="580">
        <v>2149.35</v>
      </c>
      <c r="H306" s="581">
        <f t="shared" si="58"/>
        <v>2149.35</v>
      </c>
      <c r="I306" s="582">
        <f>$F$6</f>
        <v>21.72</v>
      </c>
      <c r="J306" s="583">
        <f t="shared" si="59"/>
        <v>1682.51118</v>
      </c>
      <c r="K306" s="583">
        <f t="shared" si="60"/>
        <v>1682.51118</v>
      </c>
      <c r="L306" s="584">
        <f t="shared" si="61"/>
        <v>0</v>
      </c>
      <c r="M306" s="584">
        <f t="shared" si="62"/>
        <v>0</v>
      </c>
      <c r="N306" s="585" t="s">
        <v>3</v>
      </c>
    </row>
    <row r="307" spans="1:14" s="564" customFormat="1" x14ac:dyDescent="0.2">
      <c r="A307" s="563"/>
      <c r="B307" s="535" t="s">
        <v>43</v>
      </c>
      <c r="C307" s="536" t="s">
        <v>4</v>
      </c>
      <c r="D307" s="537" t="s">
        <v>103</v>
      </c>
      <c r="E307" s="538" t="s">
        <v>104</v>
      </c>
      <c r="F307" s="538">
        <v>1</v>
      </c>
      <c r="G307" s="539">
        <v>0</v>
      </c>
      <c r="H307" s="540">
        <f t="shared" si="58"/>
        <v>0</v>
      </c>
      <c r="I307" s="586">
        <f>$F$1</f>
        <v>0</v>
      </c>
      <c r="J307" s="532">
        <f t="shared" si="59"/>
        <v>0</v>
      </c>
      <c r="K307" s="532">
        <f t="shared" si="60"/>
        <v>0</v>
      </c>
      <c r="L307" s="533">
        <f t="shared" si="61"/>
        <v>0</v>
      </c>
      <c r="M307" s="533">
        <f t="shared" si="62"/>
        <v>0</v>
      </c>
      <c r="N307" s="534" t="s">
        <v>100</v>
      </c>
    </row>
    <row r="308" spans="1:14" s="564" customFormat="1" x14ac:dyDescent="0.2">
      <c r="A308" s="563"/>
      <c r="B308" s="523" t="s">
        <v>105</v>
      </c>
      <c r="C308" s="524" t="s">
        <v>4</v>
      </c>
      <c r="D308" s="525" t="s">
        <v>106</v>
      </c>
      <c r="E308" s="526" t="s">
        <v>107</v>
      </c>
      <c r="F308" s="526">
        <v>1</v>
      </c>
      <c r="G308" s="527">
        <v>1321.16</v>
      </c>
      <c r="H308" s="528">
        <f t="shared" si="58"/>
        <v>1321.16</v>
      </c>
      <c r="I308" s="582">
        <v>45.81</v>
      </c>
      <c r="J308" s="529">
        <f t="shared" si="59"/>
        <v>715.9366040000001</v>
      </c>
      <c r="K308" s="529">
        <f t="shared" si="60"/>
        <v>715.9366040000001</v>
      </c>
      <c r="L308" s="530">
        <f t="shared" si="61"/>
        <v>0</v>
      </c>
      <c r="M308" s="530">
        <f t="shared" si="62"/>
        <v>0</v>
      </c>
      <c r="N308" s="531" t="s">
        <v>3</v>
      </c>
    </row>
    <row r="309" spans="1:14" s="564" customFormat="1" x14ac:dyDescent="0.2">
      <c r="A309" s="563"/>
      <c r="B309" s="535" t="s">
        <v>43</v>
      </c>
      <c r="C309" s="536" t="s">
        <v>71</v>
      </c>
      <c r="D309" s="537" t="s">
        <v>110</v>
      </c>
      <c r="E309" s="538" t="s">
        <v>111</v>
      </c>
      <c r="F309" s="538">
        <v>1</v>
      </c>
      <c r="G309" s="539">
        <v>0</v>
      </c>
      <c r="H309" s="540">
        <f t="shared" si="58"/>
        <v>0</v>
      </c>
      <c r="I309" s="586">
        <f t="shared" ref="I309:I317" si="63">$F$1</f>
        <v>0</v>
      </c>
      <c r="J309" s="532">
        <f t="shared" si="59"/>
        <v>0</v>
      </c>
      <c r="K309" s="532">
        <f t="shared" si="60"/>
        <v>0</v>
      </c>
      <c r="L309" s="533">
        <f t="shared" si="61"/>
        <v>0</v>
      </c>
      <c r="M309" s="533">
        <f t="shared" si="62"/>
        <v>0</v>
      </c>
      <c r="N309" s="534" t="s">
        <v>100</v>
      </c>
    </row>
    <row r="310" spans="1:14" s="564" customFormat="1" x14ac:dyDescent="0.2">
      <c r="A310" s="563"/>
      <c r="B310" s="535" t="s">
        <v>43</v>
      </c>
      <c r="C310" s="536" t="s">
        <v>4</v>
      </c>
      <c r="D310" s="537" t="s">
        <v>112</v>
      </c>
      <c r="E310" s="538" t="s">
        <v>113</v>
      </c>
      <c r="F310" s="538">
        <v>1</v>
      </c>
      <c r="G310" s="539">
        <v>2681.42</v>
      </c>
      <c r="H310" s="540">
        <f t="shared" si="58"/>
        <v>2681.42</v>
      </c>
      <c r="I310" s="586">
        <v>76.36</v>
      </c>
      <c r="J310" s="532">
        <f t="shared" si="59"/>
        <v>633.88768800000014</v>
      </c>
      <c r="K310" s="532">
        <f t="shared" si="60"/>
        <v>633.88768800000014</v>
      </c>
      <c r="L310" s="533">
        <f t="shared" si="61"/>
        <v>0</v>
      </c>
      <c r="M310" s="533">
        <f t="shared" si="62"/>
        <v>0</v>
      </c>
      <c r="N310" s="534" t="s">
        <v>100</v>
      </c>
    </row>
    <row r="311" spans="1:14" s="564" customFormat="1" x14ac:dyDescent="0.2">
      <c r="A311" s="563"/>
      <c r="B311" s="535" t="s">
        <v>43</v>
      </c>
      <c r="C311" s="536" t="s">
        <v>4</v>
      </c>
      <c r="D311" s="537" t="s">
        <v>114</v>
      </c>
      <c r="E311" s="538" t="s">
        <v>115</v>
      </c>
      <c r="F311" s="538">
        <v>2</v>
      </c>
      <c r="G311" s="539">
        <v>0</v>
      </c>
      <c r="H311" s="540">
        <f t="shared" si="58"/>
        <v>0</v>
      </c>
      <c r="I311" s="586">
        <f t="shared" si="63"/>
        <v>0</v>
      </c>
      <c r="J311" s="532">
        <f t="shared" si="59"/>
        <v>0</v>
      </c>
      <c r="K311" s="532">
        <f t="shared" si="60"/>
        <v>0</v>
      </c>
      <c r="L311" s="533">
        <f t="shared" si="61"/>
        <v>0</v>
      </c>
      <c r="M311" s="533">
        <f t="shared" si="62"/>
        <v>0</v>
      </c>
      <c r="N311" s="534" t="s">
        <v>100</v>
      </c>
    </row>
    <row r="312" spans="1:14" s="564" customFormat="1" x14ac:dyDescent="0.2">
      <c r="A312" s="563"/>
      <c r="B312" s="535" t="s">
        <v>43</v>
      </c>
      <c r="C312" s="536" t="s">
        <v>71</v>
      </c>
      <c r="D312" s="537" t="s">
        <v>116</v>
      </c>
      <c r="E312" s="538" t="s">
        <v>117</v>
      </c>
      <c r="F312" s="538">
        <v>1</v>
      </c>
      <c r="G312" s="539">
        <v>0</v>
      </c>
      <c r="H312" s="540">
        <f t="shared" si="58"/>
        <v>0</v>
      </c>
      <c r="I312" s="586">
        <f t="shared" si="63"/>
        <v>0</v>
      </c>
      <c r="J312" s="532">
        <f t="shared" si="59"/>
        <v>0</v>
      </c>
      <c r="K312" s="532">
        <f t="shared" si="60"/>
        <v>0</v>
      </c>
      <c r="L312" s="533">
        <f t="shared" si="61"/>
        <v>0</v>
      </c>
      <c r="M312" s="533">
        <f t="shared" si="62"/>
        <v>0</v>
      </c>
      <c r="N312" s="534" t="s">
        <v>100</v>
      </c>
    </row>
    <row r="313" spans="1:14" s="564" customFormat="1" x14ac:dyDescent="0.2">
      <c r="A313" s="563"/>
      <c r="B313" s="535" t="s">
        <v>43</v>
      </c>
      <c r="C313" s="536" t="s">
        <v>71</v>
      </c>
      <c r="D313" s="537" t="s">
        <v>118</v>
      </c>
      <c r="E313" s="538" t="s">
        <v>119</v>
      </c>
      <c r="F313" s="538">
        <v>1</v>
      </c>
      <c r="G313" s="539">
        <v>0</v>
      </c>
      <c r="H313" s="540">
        <f t="shared" si="58"/>
        <v>0</v>
      </c>
      <c r="I313" s="586">
        <f t="shared" si="63"/>
        <v>0</v>
      </c>
      <c r="J313" s="532">
        <f t="shared" si="59"/>
        <v>0</v>
      </c>
      <c r="K313" s="532">
        <f t="shared" si="60"/>
        <v>0</v>
      </c>
      <c r="L313" s="533">
        <f t="shared" si="61"/>
        <v>0</v>
      </c>
      <c r="M313" s="533">
        <f t="shared" si="62"/>
        <v>0</v>
      </c>
      <c r="N313" s="534" t="s">
        <v>100</v>
      </c>
    </row>
    <row r="314" spans="1:14" s="564" customFormat="1" x14ac:dyDescent="0.2">
      <c r="A314" s="563"/>
      <c r="B314" s="535" t="s">
        <v>43</v>
      </c>
      <c r="C314" s="536" t="s">
        <v>71</v>
      </c>
      <c r="D314" s="537" t="s">
        <v>120</v>
      </c>
      <c r="E314" s="538" t="s">
        <v>121</v>
      </c>
      <c r="F314" s="538">
        <v>1</v>
      </c>
      <c r="G314" s="539">
        <v>0</v>
      </c>
      <c r="H314" s="540">
        <f t="shared" si="58"/>
        <v>0</v>
      </c>
      <c r="I314" s="586">
        <f t="shared" si="63"/>
        <v>0</v>
      </c>
      <c r="J314" s="532">
        <f t="shared" si="59"/>
        <v>0</v>
      </c>
      <c r="K314" s="532">
        <f t="shared" si="60"/>
        <v>0</v>
      </c>
      <c r="L314" s="533">
        <f t="shared" si="61"/>
        <v>0</v>
      </c>
      <c r="M314" s="533">
        <f t="shared" si="62"/>
        <v>0</v>
      </c>
      <c r="N314" s="534" t="s">
        <v>100</v>
      </c>
    </row>
    <row r="315" spans="1:14" s="564" customFormat="1" x14ac:dyDescent="0.2">
      <c r="A315" s="563"/>
      <c r="B315" s="535" t="s">
        <v>43</v>
      </c>
      <c r="C315" s="536" t="s">
        <v>4</v>
      </c>
      <c r="D315" s="537" t="s">
        <v>349</v>
      </c>
      <c r="E315" s="538" t="s">
        <v>350</v>
      </c>
      <c r="F315" s="538">
        <v>1</v>
      </c>
      <c r="G315" s="539">
        <v>1524.65</v>
      </c>
      <c r="H315" s="540">
        <f t="shared" si="58"/>
        <v>1524.65</v>
      </c>
      <c r="I315" s="586">
        <v>76.36</v>
      </c>
      <c r="J315" s="532">
        <f t="shared" si="59"/>
        <v>360.4272600000001</v>
      </c>
      <c r="K315" s="532">
        <f t="shared" si="60"/>
        <v>360.4272600000001</v>
      </c>
      <c r="L315" s="533">
        <f t="shared" si="61"/>
        <v>0</v>
      </c>
      <c r="M315" s="533">
        <f t="shared" si="62"/>
        <v>0</v>
      </c>
      <c r="N315" s="534" t="s">
        <v>100</v>
      </c>
    </row>
    <row r="316" spans="1:14" s="564" customFormat="1" x14ac:dyDescent="0.2">
      <c r="A316" s="563"/>
      <c r="B316" s="535" t="s">
        <v>43</v>
      </c>
      <c r="C316" s="536" t="s">
        <v>71</v>
      </c>
      <c r="D316" s="537" t="s">
        <v>351</v>
      </c>
      <c r="E316" s="538" t="s">
        <v>352</v>
      </c>
      <c r="F316" s="538">
        <v>2</v>
      </c>
      <c r="G316" s="539">
        <v>0</v>
      </c>
      <c r="H316" s="540">
        <f t="shared" si="58"/>
        <v>0</v>
      </c>
      <c r="I316" s="586">
        <f t="shared" si="63"/>
        <v>0</v>
      </c>
      <c r="J316" s="532">
        <f t="shared" si="59"/>
        <v>0</v>
      </c>
      <c r="K316" s="532">
        <f t="shared" si="60"/>
        <v>0</v>
      </c>
      <c r="L316" s="533">
        <f t="shared" si="61"/>
        <v>0</v>
      </c>
      <c r="M316" s="533">
        <f t="shared" si="62"/>
        <v>0</v>
      </c>
      <c r="N316" s="534" t="s">
        <v>100</v>
      </c>
    </row>
    <row r="317" spans="1:14" s="564" customFormat="1" x14ac:dyDescent="0.2">
      <c r="A317" s="563"/>
      <c r="B317" s="535" t="s">
        <v>43</v>
      </c>
      <c r="C317" s="536" t="s">
        <v>4</v>
      </c>
      <c r="D317" s="537" t="s">
        <v>353</v>
      </c>
      <c r="E317" s="538" t="s">
        <v>354</v>
      </c>
      <c r="F317" s="538">
        <v>1</v>
      </c>
      <c r="G317" s="539">
        <v>0</v>
      </c>
      <c r="H317" s="540">
        <f t="shared" si="58"/>
        <v>0</v>
      </c>
      <c r="I317" s="586">
        <f t="shared" si="63"/>
        <v>0</v>
      </c>
      <c r="J317" s="532">
        <f t="shared" si="59"/>
        <v>0</v>
      </c>
      <c r="K317" s="532">
        <f t="shared" si="60"/>
        <v>0</v>
      </c>
      <c r="L317" s="533">
        <f t="shared" si="61"/>
        <v>0</v>
      </c>
      <c r="M317" s="533">
        <f t="shared" si="62"/>
        <v>0</v>
      </c>
      <c r="N317" s="534" t="s">
        <v>100</v>
      </c>
    </row>
    <row r="318" spans="1:14" s="564" customFormat="1" ht="10.8" thickBot="1" x14ac:dyDescent="0.25">
      <c r="A318" s="563"/>
      <c r="B318" s="535" t="s">
        <v>43</v>
      </c>
      <c r="C318" s="536" t="s">
        <v>4</v>
      </c>
      <c r="D318" s="537" t="s">
        <v>355</v>
      </c>
      <c r="E318" s="538" t="s">
        <v>356</v>
      </c>
      <c r="F318" s="538">
        <v>1</v>
      </c>
      <c r="G318" s="539">
        <v>2413.2800000000002</v>
      </c>
      <c r="H318" s="540">
        <f t="shared" si="58"/>
        <v>2413.2800000000002</v>
      </c>
      <c r="I318" s="586">
        <v>76.36</v>
      </c>
      <c r="J318" s="532">
        <f t="shared" si="59"/>
        <v>570.49939200000017</v>
      </c>
      <c r="K318" s="532">
        <f t="shared" si="60"/>
        <v>570.49939200000017</v>
      </c>
      <c r="L318" s="533">
        <f t="shared" si="61"/>
        <v>0</v>
      </c>
      <c r="M318" s="533">
        <f t="shared" si="62"/>
        <v>0</v>
      </c>
      <c r="N318" s="534" t="s">
        <v>100</v>
      </c>
    </row>
    <row r="319" spans="1:14" x14ac:dyDescent="0.2">
      <c r="B319" s="552" t="s">
        <v>457</v>
      </c>
      <c r="C319" s="553" t="s">
        <v>4</v>
      </c>
      <c r="D319" s="554" t="s">
        <v>282</v>
      </c>
      <c r="E319" s="555" t="s">
        <v>283</v>
      </c>
      <c r="F319" s="556">
        <v>8</v>
      </c>
      <c r="G319" s="557">
        <v>6566.9</v>
      </c>
      <c r="H319" s="558">
        <f t="shared" si="51"/>
        <v>52535.199999999997</v>
      </c>
      <c r="I319" s="559">
        <v>75.83</v>
      </c>
      <c r="J319" s="560">
        <f t="shared" si="52"/>
        <v>1587.21973</v>
      </c>
      <c r="K319" s="560">
        <f t="shared" si="53"/>
        <v>12697.75784</v>
      </c>
      <c r="L319" s="561">
        <f t="shared" si="54"/>
        <v>0</v>
      </c>
      <c r="M319" s="561">
        <f t="shared" si="55"/>
        <v>0</v>
      </c>
      <c r="N319" s="562" t="s">
        <v>100</v>
      </c>
    </row>
    <row r="320" spans="1:14" x14ac:dyDescent="0.2">
      <c r="B320" s="48" t="s">
        <v>28</v>
      </c>
      <c r="C320" s="49" t="s">
        <v>4</v>
      </c>
      <c r="D320" s="484" t="s">
        <v>284</v>
      </c>
      <c r="E320" s="50" t="s">
        <v>285</v>
      </c>
      <c r="F320" s="50">
        <v>8</v>
      </c>
      <c r="G320" s="485">
        <v>542.79999999999995</v>
      </c>
      <c r="H320" s="51">
        <f t="shared" si="51"/>
        <v>4342.3999999999996</v>
      </c>
      <c r="I320" s="52">
        <f>$F$6</f>
        <v>21.72</v>
      </c>
      <c r="J320" s="53">
        <f t="shared" si="52"/>
        <v>424.90384</v>
      </c>
      <c r="K320" s="53">
        <f t="shared" si="53"/>
        <v>3399.23072</v>
      </c>
      <c r="L320" s="54">
        <f t="shared" si="54"/>
        <v>0</v>
      </c>
      <c r="M320" s="54">
        <f t="shared" si="55"/>
        <v>0</v>
      </c>
      <c r="N320" s="68" t="s">
        <v>3</v>
      </c>
    </row>
    <row r="321" spans="2:14" x14ac:dyDescent="0.2">
      <c r="B321" s="56" t="s">
        <v>43</v>
      </c>
      <c r="C321" s="42" t="s">
        <v>4</v>
      </c>
      <c r="D321" s="486" t="s">
        <v>286</v>
      </c>
      <c r="E321" s="43" t="s">
        <v>287</v>
      </c>
      <c r="F321" s="43">
        <v>8</v>
      </c>
      <c r="G321" s="487">
        <v>0</v>
      </c>
      <c r="H321" s="44">
        <f t="shared" si="51"/>
        <v>0</v>
      </c>
      <c r="I321" s="45">
        <f>$F$1</f>
        <v>0</v>
      </c>
      <c r="J321" s="46">
        <f t="shared" si="52"/>
        <v>0</v>
      </c>
      <c r="K321" s="46">
        <f t="shared" si="53"/>
        <v>0</v>
      </c>
      <c r="L321" s="47">
        <f t="shared" si="54"/>
        <v>0</v>
      </c>
      <c r="M321" s="47">
        <f t="shared" si="55"/>
        <v>0</v>
      </c>
      <c r="N321" s="67" t="s">
        <v>100</v>
      </c>
    </row>
    <row r="322" spans="2:14" x14ac:dyDescent="0.2">
      <c r="B322" s="523" t="s">
        <v>105</v>
      </c>
      <c r="C322" s="524" t="s">
        <v>4</v>
      </c>
      <c r="D322" s="525" t="s">
        <v>288</v>
      </c>
      <c r="E322" s="526" t="s">
        <v>289</v>
      </c>
      <c r="F322" s="526">
        <v>8</v>
      </c>
      <c r="G322" s="527">
        <v>719.69</v>
      </c>
      <c r="H322" s="528">
        <f t="shared" si="51"/>
        <v>5757.52</v>
      </c>
      <c r="I322" s="52">
        <v>45.81</v>
      </c>
      <c r="J322" s="529">
        <f t="shared" si="52"/>
        <v>390.00001100000009</v>
      </c>
      <c r="K322" s="529">
        <f t="shared" si="53"/>
        <v>3120.0000880000007</v>
      </c>
      <c r="L322" s="530">
        <f t="shared" si="54"/>
        <v>0</v>
      </c>
      <c r="M322" s="530">
        <f t="shared" si="55"/>
        <v>0</v>
      </c>
      <c r="N322" s="531" t="s">
        <v>3</v>
      </c>
    </row>
    <row r="323" spans="2:14" x14ac:dyDescent="0.2">
      <c r="B323" s="56" t="s">
        <v>43</v>
      </c>
      <c r="C323" s="42" t="s">
        <v>71</v>
      </c>
      <c r="D323" s="488" t="s">
        <v>290</v>
      </c>
      <c r="E323" s="43" t="s">
        <v>291</v>
      </c>
      <c r="F323" s="43">
        <v>8</v>
      </c>
      <c r="G323" s="489">
        <v>0</v>
      </c>
      <c r="H323" s="44">
        <f t="shared" si="51"/>
        <v>0</v>
      </c>
      <c r="I323" s="45">
        <f t="shared" ref="I323:I336" si="64">$F$1</f>
        <v>0</v>
      </c>
      <c r="J323" s="46">
        <f t="shared" si="52"/>
        <v>0</v>
      </c>
      <c r="K323" s="46">
        <f t="shared" si="53"/>
        <v>0</v>
      </c>
      <c r="L323" s="47">
        <f t="shared" si="54"/>
        <v>0</v>
      </c>
      <c r="M323" s="47">
        <f t="shared" si="55"/>
        <v>0</v>
      </c>
      <c r="N323" s="67" t="s">
        <v>100</v>
      </c>
    </row>
    <row r="324" spans="2:14" x14ac:dyDescent="0.2">
      <c r="B324" s="56" t="s">
        <v>43</v>
      </c>
      <c r="C324" s="42" t="s">
        <v>71</v>
      </c>
      <c r="D324" s="490" t="s">
        <v>153</v>
      </c>
      <c r="E324" s="43" t="s">
        <v>154</v>
      </c>
      <c r="F324" s="43">
        <v>8</v>
      </c>
      <c r="G324" s="491">
        <v>0</v>
      </c>
      <c r="H324" s="44">
        <f t="shared" si="51"/>
        <v>0</v>
      </c>
      <c r="I324" s="45">
        <f t="shared" si="64"/>
        <v>0</v>
      </c>
      <c r="J324" s="46">
        <f t="shared" si="52"/>
        <v>0</v>
      </c>
      <c r="K324" s="46">
        <f t="shared" si="53"/>
        <v>0</v>
      </c>
      <c r="L324" s="47">
        <f t="shared" si="54"/>
        <v>0</v>
      </c>
      <c r="M324" s="47">
        <f t="shared" si="55"/>
        <v>0</v>
      </c>
      <c r="N324" s="67" t="s">
        <v>100</v>
      </c>
    </row>
    <row r="325" spans="2:14" x14ac:dyDescent="0.2">
      <c r="B325" s="56" t="s">
        <v>43</v>
      </c>
      <c r="C325" s="42" t="s">
        <v>4</v>
      </c>
      <c r="D325" s="492" t="s">
        <v>292</v>
      </c>
      <c r="E325" s="43" t="s">
        <v>156</v>
      </c>
      <c r="F325" s="43">
        <v>8</v>
      </c>
      <c r="G325" s="493">
        <v>0</v>
      </c>
      <c r="H325" s="44">
        <f t="shared" si="51"/>
        <v>0</v>
      </c>
      <c r="I325" s="45">
        <f t="shared" si="64"/>
        <v>0</v>
      </c>
      <c r="J325" s="46">
        <f t="shared" si="52"/>
        <v>0</v>
      </c>
      <c r="K325" s="46">
        <f t="shared" si="53"/>
        <v>0</v>
      </c>
      <c r="L325" s="47">
        <f t="shared" si="54"/>
        <v>0</v>
      </c>
      <c r="M325" s="47">
        <f t="shared" si="55"/>
        <v>0</v>
      </c>
      <c r="N325" s="67" t="s">
        <v>100</v>
      </c>
    </row>
    <row r="326" spans="2:14" x14ac:dyDescent="0.2">
      <c r="B326" s="56" t="s">
        <v>43</v>
      </c>
      <c r="C326" s="42" t="s">
        <v>4</v>
      </c>
      <c r="D326" s="494" t="s">
        <v>114</v>
      </c>
      <c r="E326" s="43" t="s">
        <v>115</v>
      </c>
      <c r="F326" s="43">
        <v>8</v>
      </c>
      <c r="G326" s="495">
        <v>0</v>
      </c>
      <c r="H326" s="44">
        <f t="shared" si="51"/>
        <v>0</v>
      </c>
      <c r="I326" s="45">
        <f t="shared" si="64"/>
        <v>0</v>
      </c>
      <c r="J326" s="46">
        <f t="shared" si="52"/>
        <v>0</v>
      </c>
      <c r="K326" s="46">
        <f t="shared" si="53"/>
        <v>0</v>
      </c>
      <c r="L326" s="47">
        <f t="shared" si="54"/>
        <v>0</v>
      </c>
      <c r="M326" s="47">
        <f t="shared" si="55"/>
        <v>0</v>
      </c>
      <c r="N326" s="67" t="s">
        <v>100</v>
      </c>
    </row>
    <row r="327" spans="2:14" x14ac:dyDescent="0.2">
      <c r="B327" s="56" t="s">
        <v>43</v>
      </c>
      <c r="C327" s="42" t="s">
        <v>4</v>
      </c>
      <c r="D327" s="496" t="s">
        <v>293</v>
      </c>
      <c r="E327" s="43" t="s">
        <v>158</v>
      </c>
      <c r="F327" s="43">
        <v>8</v>
      </c>
      <c r="G327" s="497">
        <v>0</v>
      </c>
      <c r="H327" s="44">
        <f t="shared" si="51"/>
        <v>0</v>
      </c>
      <c r="I327" s="45">
        <f t="shared" si="64"/>
        <v>0</v>
      </c>
      <c r="J327" s="46">
        <f t="shared" si="52"/>
        <v>0</v>
      </c>
      <c r="K327" s="46">
        <f t="shared" si="53"/>
        <v>0</v>
      </c>
      <c r="L327" s="47">
        <f t="shared" si="54"/>
        <v>0</v>
      </c>
      <c r="M327" s="47">
        <f t="shared" si="55"/>
        <v>0</v>
      </c>
      <c r="N327" s="67" t="s">
        <v>100</v>
      </c>
    </row>
    <row r="328" spans="2:14" x14ac:dyDescent="0.2">
      <c r="B328" s="56" t="s">
        <v>43</v>
      </c>
      <c r="C328" s="42" t="s">
        <v>4</v>
      </c>
      <c r="D328" s="498" t="s">
        <v>318</v>
      </c>
      <c r="E328" s="43" t="s">
        <v>319</v>
      </c>
      <c r="F328" s="43">
        <v>8</v>
      </c>
      <c r="G328" s="499">
        <v>0</v>
      </c>
      <c r="H328" s="44">
        <f t="shared" si="51"/>
        <v>0</v>
      </c>
      <c r="I328" s="45">
        <f t="shared" si="64"/>
        <v>0</v>
      </c>
      <c r="J328" s="46">
        <f t="shared" si="52"/>
        <v>0</v>
      </c>
      <c r="K328" s="46">
        <f t="shared" si="53"/>
        <v>0</v>
      </c>
      <c r="L328" s="47">
        <f t="shared" si="54"/>
        <v>0</v>
      </c>
      <c r="M328" s="47">
        <f t="shared" si="55"/>
        <v>0</v>
      </c>
      <c r="N328" s="67" t="s">
        <v>100</v>
      </c>
    </row>
    <row r="329" spans="2:14" x14ac:dyDescent="0.2">
      <c r="B329" s="56" t="s">
        <v>43</v>
      </c>
      <c r="C329" s="42" t="s">
        <v>4</v>
      </c>
      <c r="D329" s="500" t="s">
        <v>296</v>
      </c>
      <c r="E329" s="43" t="s">
        <v>297</v>
      </c>
      <c r="F329" s="43">
        <v>8</v>
      </c>
      <c r="G329" s="501">
        <v>0</v>
      </c>
      <c r="H329" s="44">
        <f t="shared" si="51"/>
        <v>0</v>
      </c>
      <c r="I329" s="45">
        <f t="shared" si="64"/>
        <v>0</v>
      </c>
      <c r="J329" s="46">
        <f t="shared" si="52"/>
        <v>0</v>
      </c>
      <c r="K329" s="46">
        <f t="shared" si="53"/>
        <v>0</v>
      </c>
      <c r="L329" s="47">
        <f t="shared" si="54"/>
        <v>0</v>
      </c>
      <c r="M329" s="47">
        <f t="shared" si="55"/>
        <v>0</v>
      </c>
      <c r="N329" s="67" t="s">
        <v>100</v>
      </c>
    </row>
    <row r="330" spans="2:14" x14ac:dyDescent="0.2">
      <c r="B330" s="56" t="s">
        <v>43</v>
      </c>
      <c r="C330" s="42" t="s">
        <v>71</v>
      </c>
      <c r="D330" s="502" t="s">
        <v>147</v>
      </c>
      <c r="E330" s="43" t="s">
        <v>148</v>
      </c>
      <c r="F330" s="43">
        <v>8</v>
      </c>
      <c r="G330" s="503">
        <v>0</v>
      </c>
      <c r="H330" s="44">
        <f t="shared" si="51"/>
        <v>0</v>
      </c>
      <c r="I330" s="45">
        <f t="shared" si="64"/>
        <v>0</v>
      </c>
      <c r="J330" s="46">
        <f t="shared" si="52"/>
        <v>0</v>
      </c>
      <c r="K330" s="46">
        <f t="shared" si="53"/>
        <v>0</v>
      </c>
      <c r="L330" s="47">
        <f t="shared" si="54"/>
        <v>0</v>
      </c>
      <c r="M330" s="47">
        <f t="shared" si="55"/>
        <v>0</v>
      </c>
      <c r="N330" s="67" t="s">
        <v>100</v>
      </c>
    </row>
    <row r="331" spans="2:14" x14ac:dyDescent="0.2">
      <c r="B331" s="56" t="s">
        <v>43</v>
      </c>
      <c r="C331" s="42" t="s">
        <v>71</v>
      </c>
      <c r="D331" s="504" t="s">
        <v>116</v>
      </c>
      <c r="E331" s="43" t="s">
        <v>117</v>
      </c>
      <c r="F331" s="43">
        <v>8</v>
      </c>
      <c r="G331" s="505">
        <v>0</v>
      </c>
      <c r="H331" s="44">
        <f t="shared" si="51"/>
        <v>0</v>
      </c>
      <c r="I331" s="45">
        <f t="shared" si="64"/>
        <v>0</v>
      </c>
      <c r="J331" s="46">
        <f t="shared" si="52"/>
        <v>0</v>
      </c>
      <c r="K331" s="46">
        <f t="shared" si="53"/>
        <v>0</v>
      </c>
      <c r="L331" s="47">
        <f t="shared" si="54"/>
        <v>0</v>
      </c>
      <c r="M331" s="47">
        <f t="shared" si="55"/>
        <v>0</v>
      </c>
      <c r="N331" s="67" t="s">
        <v>100</v>
      </c>
    </row>
    <row r="332" spans="2:14" x14ac:dyDescent="0.2">
      <c r="B332" s="56" t="s">
        <v>43</v>
      </c>
      <c r="C332" s="42" t="s">
        <v>71</v>
      </c>
      <c r="D332" s="506" t="s">
        <v>118</v>
      </c>
      <c r="E332" s="43" t="s">
        <v>119</v>
      </c>
      <c r="F332" s="43">
        <v>8</v>
      </c>
      <c r="G332" s="507">
        <v>0</v>
      </c>
      <c r="H332" s="44">
        <f t="shared" si="51"/>
        <v>0</v>
      </c>
      <c r="I332" s="45">
        <f t="shared" si="64"/>
        <v>0</v>
      </c>
      <c r="J332" s="46">
        <f t="shared" si="52"/>
        <v>0</v>
      </c>
      <c r="K332" s="46">
        <f t="shared" si="53"/>
        <v>0</v>
      </c>
      <c r="L332" s="47">
        <f t="shared" si="54"/>
        <v>0</v>
      </c>
      <c r="M332" s="47">
        <f t="shared" si="55"/>
        <v>0</v>
      </c>
      <c r="N332" s="67" t="s">
        <v>100</v>
      </c>
    </row>
    <row r="333" spans="2:14" x14ac:dyDescent="0.2">
      <c r="B333" s="56" t="s">
        <v>43</v>
      </c>
      <c r="C333" s="42" t="s">
        <v>71</v>
      </c>
      <c r="D333" s="508" t="s">
        <v>120</v>
      </c>
      <c r="E333" s="43" t="s">
        <v>121</v>
      </c>
      <c r="F333" s="43">
        <v>8</v>
      </c>
      <c r="G333" s="509">
        <v>0</v>
      </c>
      <c r="H333" s="44">
        <f t="shared" si="51"/>
        <v>0</v>
      </c>
      <c r="I333" s="45">
        <f t="shared" si="64"/>
        <v>0</v>
      </c>
      <c r="J333" s="46">
        <f t="shared" si="52"/>
        <v>0</v>
      </c>
      <c r="K333" s="46">
        <f t="shared" si="53"/>
        <v>0</v>
      </c>
      <c r="L333" s="47">
        <f t="shared" si="54"/>
        <v>0</v>
      </c>
      <c r="M333" s="47">
        <f t="shared" si="55"/>
        <v>0</v>
      </c>
      <c r="N333" s="67" t="s">
        <v>100</v>
      </c>
    </row>
    <row r="334" spans="2:14" x14ac:dyDescent="0.2">
      <c r="B334" s="56" t="s">
        <v>43</v>
      </c>
      <c r="C334" s="42" t="s">
        <v>4</v>
      </c>
      <c r="D334" s="510" t="s">
        <v>357</v>
      </c>
      <c r="E334" s="43" t="s">
        <v>358</v>
      </c>
      <c r="F334" s="43">
        <v>8</v>
      </c>
      <c r="G334" s="511">
        <v>637.11</v>
      </c>
      <c r="H334" s="44">
        <f t="shared" si="51"/>
        <v>5096.88</v>
      </c>
      <c r="I334" s="45">
        <v>75.83</v>
      </c>
      <c r="J334" s="46">
        <f t="shared" si="52"/>
        <v>153.98948700000003</v>
      </c>
      <c r="K334" s="46">
        <f t="shared" si="53"/>
        <v>1231.9158960000002</v>
      </c>
      <c r="L334" s="47">
        <f t="shared" si="54"/>
        <v>0</v>
      </c>
      <c r="M334" s="47">
        <f t="shared" si="55"/>
        <v>0</v>
      </c>
      <c r="N334" s="67" t="s">
        <v>100</v>
      </c>
    </row>
    <row r="335" spans="2:14" x14ac:dyDescent="0.2">
      <c r="B335" s="56" t="s">
        <v>43</v>
      </c>
      <c r="C335" s="42" t="s">
        <v>71</v>
      </c>
      <c r="D335" s="512" t="s">
        <v>96</v>
      </c>
      <c r="E335" s="43" t="s">
        <v>97</v>
      </c>
      <c r="F335" s="43">
        <v>8</v>
      </c>
      <c r="G335" s="513">
        <v>0</v>
      </c>
      <c r="H335" s="44">
        <f t="shared" si="51"/>
        <v>0</v>
      </c>
      <c r="I335" s="45">
        <f t="shared" si="64"/>
        <v>0</v>
      </c>
      <c r="J335" s="46">
        <f t="shared" si="52"/>
        <v>0</v>
      </c>
      <c r="K335" s="46">
        <f t="shared" si="53"/>
        <v>0</v>
      </c>
      <c r="L335" s="47">
        <f t="shared" si="54"/>
        <v>0</v>
      </c>
      <c r="M335" s="47">
        <f t="shared" si="55"/>
        <v>0</v>
      </c>
      <c r="N335" s="67" t="s">
        <v>76</v>
      </c>
    </row>
    <row r="336" spans="2:14" ht="10.8" thickBot="1" x14ac:dyDescent="0.25">
      <c r="B336" s="56" t="s">
        <v>43</v>
      </c>
      <c r="C336" s="42" t="s">
        <v>71</v>
      </c>
      <c r="D336" s="514" t="s">
        <v>300</v>
      </c>
      <c r="E336" s="43" t="s">
        <v>301</v>
      </c>
      <c r="F336" s="43">
        <v>8</v>
      </c>
      <c r="G336" s="515">
        <v>0</v>
      </c>
      <c r="H336" s="44">
        <f t="shared" ref="H336:H337" si="65">G336*F336</f>
        <v>0</v>
      </c>
      <c r="I336" s="45">
        <f t="shared" si="64"/>
        <v>0</v>
      </c>
      <c r="J336" s="46">
        <f t="shared" ref="J336:J337" si="66">G336*(1-I336%)</f>
        <v>0</v>
      </c>
      <c r="K336" s="46">
        <f t="shared" ref="K336:K337" si="67">J336*F336</f>
        <v>0</v>
      </c>
      <c r="L336" s="47">
        <f t="shared" ref="L336:L337" si="68">ROUND(J336*$F$7,0)</f>
        <v>0</v>
      </c>
      <c r="M336" s="47">
        <f t="shared" ref="M336:M337" si="69">L336*F336</f>
        <v>0</v>
      </c>
      <c r="N336" s="67" t="s">
        <v>100</v>
      </c>
    </row>
    <row r="337" spans="2:14" ht="10.8" thickBot="1" x14ac:dyDescent="0.25">
      <c r="B337" s="552" t="s">
        <v>457</v>
      </c>
      <c r="C337" s="553" t="s">
        <v>4</v>
      </c>
      <c r="D337" s="554" t="s">
        <v>359</v>
      </c>
      <c r="E337" s="555" t="s">
        <v>360</v>
      </c>
      <c r="F337" s="556">
        <v>1</v>
      </c>
      <c r="G337" s="557">
        <v>1179.82</v>
      </c>
      <c r="H337" s="558">
        <f t="shared" si="65"/>
        <v>1179.82</v>
      </c>
      <c r="I337" s="559">
        <v>60</v>
      </c>
      <c r="J337" s="560">
        <f t="shared" si="66"/>
        <v>471.928</v>
      </c>
      <c r="K337" s="560">
        <f t="shared" si="67"/>
        <v>471.928</v>
      </c>
      <c r="L337" s="561">
        <f t="shared" si="68"/>
        <v>0</v>
      </c>
      <c r="M337" s="561">
        <f t="shared" si="69"/>
        <v>0</v>
      </c>
      <c r="N337" s="562" t="s">
        <v>49</v>
      </c>
    </row>
    <row r="338" spans="2:14" x14ac:dyDescent="0.2">
      <c r="B338" s="552" t="s">
        <v>457</v>
      </c>
      <c r="C338" s="553" t="s">
        <v>4</v>
      </c>
      <c r="D338" s="554" t="s">
        <v>361</v>
      </c>
      <c r="E338" s="555" t="s">
        <v>362</v>
      </c>
      <c r="F338" s="556">
        <v>2</v>
      </c>
      <c r="G338" s="557">
        <v>39093.599999999999</v>
      </c>
      <c r="H338" s="558">
        <f t="shared" ref="H338:H363" si="70">G338*F338</f>
        <v>78187.199999999997</v>
      </c>
      <c r="I338" s="559">
        <v>76.36</v>
      </c>
      <c r="J338" s="560">
        <f t="shared" ref="J338:J363" si="71">G338*(1-I338%)</f>
        <v>9241.7270400000016</v>
      </c>
      <c r="K338" s="560">
        <f t="shared" ref="K338:K363" si="72">J338*F338</f>
        <v>18483.454080000003</v>
      </c>
      <c r="L338" s="561">
        <f t="shared" ref="L338:L362" si="73">ROUND(J338*$F$7,0)</f>
        <v>0</v>
      </c>
      <c r="M338" s="561">
        <f t="shared" ref="M338:M362" si="74">L338*F338</f>
        <v>0</v>
      </c>
      <c r="N338" s="562" t="s">
        <v>100</v>
      </c>
    </row>
    <row r="339" spans="2:14" x14ac:dyDescent="0.2">
      <c r="B339" s="48" t="s">
        <v>28</v>
      </c>
      <c r="C339" s="49" t="s">
        <v>4</v>
      </c>
      <c r="D339" s="519" t="s">
        <v>363</v>
      </c>
      <c r="E339" s="50" t="s">
        <v>364</v>
      </c>
      <c r="F339" s="50">
        <v>2</v>
      </c>
      <c r="G339" s="520">
        <v>2110.25</v>
      </c>
      <c r="H339" s="51">
        <f t="shared" si="70"/>
        <v>4220.5</v>
      </c>
      <c r="I339" s="52">
        <f>$F$6</f>
        <v>21.72</v>
      </c>
      <c r="J339" s="53">
        <f t="shared" si="71"/>
        <v>1651.9037000000001</v>
      </c>
      <c r="K339" s="53">
        <f t="shared" si="72"/>
        <v>3303.8074000000001</v>
      </c>
      <c r="L339" s="54">
        <f t="shared" si="73"/>
        <v>0</v>
      </c>
      <c r="M339" s="54">
        <f t="shared" si="74"/>
        <v>0</v>
      </c>
      <c r="N339" s="68" t="s">
        <v>3</v>
      </c>
    </row>
    <row r="340" spans="2:14" x14ac:dyDescent="0.2">
      <c r="B340" s="56" t="s">
        <v>43</v>
      </c>
      <c r="C340" s="42" t="s">
        <v>4</v>
      </c>
      <c r="D340" s="521" t="s">
        <v>365</v>
      </c>
      <c r="E340" s="43" t="s">
        <v>366</v>
      </c>
      <c r="F340" s="43">
        <v>2</v>
      </c>
      <c r="G340" s="522">
        <v>0</v>
      </c>
      <c r="H340" s="44">
        <f t="shared" si="70"/>
        <v>0</v>
      </c>
      <c r="I340" s="45">
        <f t="shared" ref="I340:I346" si="75">$F$1</f>
        <v>0</v>
      </c>
      <c r="J340" s="46">
        <f t="shared" si="71"/>
        <v>0</v>
      </c>
      <c r="K340" s="46">
        <f t="shared" si="72"/>
        <v>0</v>
      </c>
      <c r="L340" s="47">
        <f t="shared" si="73"/>
        <v>0</v>
      </c>
      <c r="M340" s="47">
        <f t="shared" si="74"/>
        <v>0</v>
      </c>
      <c r="N340" s="67" t="s">
        <v>183</v>
      </c>
    </row>
    <row r="341" spans="2:14" x14ac:dyDescent="0.2">
      <c r="B341" s="56" t="s">
        <v>43</v>
      </c>
      <c r="C341" s="42" t="s">
        <v>4</v>
      </c>
      <c r="D341" s="521" t="s">
        <v>367</v>
      </c>
      <c r="E341" s="43" t="s">
        <v>368</v>
      </c>
      <c r="F341" s="43">
        <v>2</v>
      </c>
      <c r="G341" s="522">
        <v>0</v>
      </c>
      <c r="H341" s="44">
        <f t="shared" si="70"/>
        <v>0</v>
      </c>
      <c r="I341" s="45">
        <f t="shared" si="75"/>
        <v>0</v>
      </c>
      <c r="J341" s="46">
        <f t="shared" si="71"/>
        <v>0</v>
      </c>
      <c r="K341" s="46">
        <f t="shared" si="72"/>
        <v>0</v>
      </c>
      <c r="L341" s="47">
        <f t="shared" si="73"/>
        <v>0</v>
      </c>
      <c r="M341" s="47">
        <f t="shared" si="74"/>
        <v>0</v>
      </c>
      <c r="N341" s="67" t="s">
        <v>100</v>
      </c>
    </row>
    <row r="342" spans="2:14" x14ac:dyDescent="0.2">
      <c r="B342" s="56" t="s">
        <v>43</v>
      </c>
      <c r="C342" s="42" t="s">
        <v>4</v>
      </c>
      <c r="D342" s="521" t="s">
        <v>369</v>
      </c>
      <c r="E342" s="43" t="s">
        <v>370</v>
      </c>
      <c r="F342" s="43">
        <v>2</v>
      </c>
      <c r="G342" s="522">
        <v>0</v>
      </c>
      <c r="H342" s="44">
        <f t="shared" si="70"/>
        <v>0</v>
      </c>
      <c r="I342" s="45">
        <f t="shared" si="75"/>
        <v>0</v>
      </c>
      <c r="J342" s="46">
        <f t="shared" si="71"/>
        <v>0</v>
      </c>
      <c r="K342" s="46">
        <f t="shared" si="72"/>
        <v>0</v>
      </c>
      <c r="L342" s="47">
        <f t="shared" si="73"/>
        <v>0</v>
      </c>
      <c r="M342" s="47">
        <f t="shared" si="74"/>
        <v>0</v>
      </c>
      <c r="N342" s="67" t="s">
        <v>183</v>
      </c>
    </row>
    <row r="343" spans="2:14" x14ac:dyDescent="0.2">
      <c r="B343" s="56" t="s">
        <v>43</v>
      </c>
      <c r="C343" s="42" t="s">
        <v>71</v>
      </c>
      <c r="D343" s="521" t="s">
        <v>371</v>
      </c>
      <c r="E343" s="43" t="s">
        <v>372</v>
      </c>
      <c r="F343" s="43">
        <v>2</v>
      </c>
      <c r="G343" s="522">
        <v>0</v>
      </c>
      <c r="H343" s="44">
        <f t="shared" si="70"/>
        <v>0</v>
      </c>
      <c r="I343" s="45">
        <f t="shared" si="75"/>
        <v>0</v>
      </c>
      <c r="J343" s="46">
        <f t="shared" si="71"/>
        <v>0</v>
      </c>
      <c r="K343" s="46">
        <f t="shared" si="72"/>
        <v>0</v>
      </c>
      <c r="L343" s="47">
        <f t="shared" si="73"/>
        <v>0</v>
      </c>
      <c r="M343" s="47">
        <f t="shared" si="74"/>
        <v>0</v>
      </c>
      <c r="N343" s="67" t="s">
        <v>100</v>
      </c>
    </row>
    <row r="344" spans="2:14" x14ac:dyDescent="0.2">
      <c r="B344" s="56" t="s">
        <v>43</v>
      </c>
      <c r="C344" s="42" t="s">
        <v>71</v>
      </c>
      <c r="D344" s="521" t="s">
        <v>373</v>
      </c>
      <c r="E344" s="43" t="s">
        <v>374</v>
      </c>
      <c r="F344" s="43">
        <v>4</v>
      </c>
      <c r="G344" s="522">
        <v>0</v>
      </c>
      <c r="H344" s="44">
        <f t="shared" si="70"/>
        <v>0</v>
      </c>
      <c r="I344" s="45">
        <f t="shared" si="75"/>
        <v>0</v>
      </c>
      <c r="J344" s="46">
        <f t="shared" si="71"/>
        <v>0</v>
      </c>
      <c r="K344" s="46">
        <f t="shared" si="72"/>
        <v>0</v>
      </c>
      <c r="L344" s="47">
        <f t="shared" si="73"/>
        <v>0</v>
      </c>
      <c r="M344" s="47">
        <f t="shared" si="74"/>
        <v>0</v>
      </c>
      <c r="N344" s="67" t="s">
        <v>100</v>
      </c>
    </row>
    <row r="345" spans="2:14" x14ac:dyDescent="0.2">
      <c r="B345" s="56" t="s">
        <v>43</v>
      </c>
      <c r="C345" s="42" t="s">
        <v>4</v>
      </c>
      <c r="D345" s="521" t="s">
        <v>375</v>
      </c>
      <c r="E345" s="43" t="s">
        <v>376</v>
      </c>
      <c r="F345" s="43">
        <v>4</v>
      </c>
      <c r="G345" s="522">
        <v>0</v>
      </c>
      <c r="H345" s="44">
        <f t="shared" si="70"/>
        <v>0</v>
      </c>
      <c r="I345" s="45">
        <f t="shared" si="75"/>
        <v>0</v>
      </c>
      <c r="J345" s="46">
        <f t="shared" si="71"/>
        <v>0</v>
      </c>
      <c r="K345" s="46">
        <f t="shared" si="72"/>
        <v>0</v>
      </c>
      <c r="L345" s="47">
        <f t="shared" si="73"/>
        <v>0</v>
      </c>
      <c r="M345" s="47">
        <f t="shared" si="74"/>
        <v>0</v>
      </c>
      <c r="N345" s="67" t="s">
        <v>57</v>
      </c>
    </row>
    <row r="346" spans="2:14" x14ac:dyDescent="0.2">
      <c r="B346" s="56" t="s">
        <v>43</v>
      </c>
      <c r="C346" s="42" t="s">
        <v>71</v>
      </c>
      <c r="D346" s="521" t="s">
        <v>377</v>
      </c>
      <c r="E346" s="43" t="s">
        <v>378</v>
      </c>
      <c r="F346" s="43">
        <v>8</v>
      </c>
      <c r="G346" s="522">
        <v>0</v>
      </c>
      <c r="H346" s="44">
        <f t="shared" si="70"/>
        <v>0</v>
      </c>
      <c r="I346" s="45">
        <f t="shared" si="75"/>
        <v>0</v>
      </c>
      <c r="J346" s="46">
        <f t="shared" si="71"/>
        <v>0</v>
      </c>
      <c r="K346" s="46">
        <f t="shared" si="72"/>
        <v>0</v>
      </c>
      <c r="L346" s="47">
        <f t="shared" si="73"/>
        <v>0</v>
      </c>
      <c r="M346" s="47">
        <f t="shared" si="74"/>
        <v>0</v>
      </c>
      <c r="N346" s="67" t="s">
        <v>57</v>
      </c>
    </row>
    <row r="347" spans="2:14" x14ac:dyDescent="0.2">
      <c r="B347" s="56" t="s">
        <v>43</v>
      </c>
      <c r="C347" s="42" t="s">
        <v>4</v>
      </c>
      <c r="D347" s="521" t="s">
        <v>379</v>
      </c>
      <c r="E347" s="43" t="s">
        <v>380</v>
      </c>
      <c r="F347" s="43">
        <v>8</v>
      </c>
      <c r="G347" s="522">
        <v>2353.7600000000002</v>
      </c>
      <c r="H347" s="44">
        <f t="shared" si="70"/>
        <v>18830.080000000002</v>
      </c>
      <c r="I347" s="45">
        <v>27.85</v>
      </c>
      <c r="J347" s="46">
        <f t="shared" si="71"/>
        <v>1698.2378400000002</v>
      </c>
      <c r="K347" s="46">
        <f t="shared" si="72"/>
        <v>13585.902720000002</v>
      </c>
      <c r="L347" s="47">
        <f t="shared" si="73"/>
        <v>0</v>
      </c>
      <c r="M347" s="47">
        <f t="shared" si="74"/>
        <v>0</v>
      </c>
      <c r="N347" s="67" t="s">
        <v>100</v>
      </c>
    </row>
    <row r="348" spans="2:14" x14ac:dyDescent="0.2">
      <c r="B348" s="56" t="s">
        <v>43</v>
      </c>
      <c r="C348" s="42" t="s">
        <v>4</v>
      </c>
      <c r="D348" s="521" t="s">
        <v>381</v>
      </c>
      <c r="E348" s="43" t="s">
        <v>382</v>
      </c>
      <c r="F348" s="43">
        <v>2</v>
      </c>
      <c r="G348" s="522">
        <v>27869.23</v>
      </c>
      <c r="H348" s="44">
        <f t="shared" si="70"/>
        <v>55738.46</v>
      </c>
      <c r="I348" s="45">
        <v>69.89</v>
      </c>
      <c r="J348" s="46">
        <f t="shared" si="71"/>
        <v>8391.4251530000001</v>
      </c>
      <c r="K348" s="46">
        <f t="shared" si="72"/>
        <v>16782.850306</v>
      </c>
      <c r="L348" s="47">
        <f t="shared" si="73"/>
        <v>0</v>
      </c>
      <c r="M348" s="47">
        <f t="shared" si="74"/>
        <v>0</v>
      </c>
      <c r="N348" s="67" t="s">
        <v>57</v>
      </c>
    </row>
    <row r="349" spans="2:14" x14ac:dyDescent="0.2">
      <c r="B349" s="48" t="s">
        <v>28</v>
      </c>
      <c r="C349" s="49" t="s">
        <v>4</v>
      </c>
      <c r="D349" s="516" t="s">
        <v>383</v>
      </c>
      <c r="E349" s="50" t="s">
        <v>384</v>
      </c>
      <c r="F349" s="50">
        <v>2</v>
      </c>
      <c r="G349" s="520">
        <v>1683.6</v>
      </c>
      <c r="H349" s="51">
        <f t="shared" si="70"/>
        <v>3367.2</v>
      </c>
      <c r="I349" s="52">
        <f>$F$6</f>
        <v>21.72</v>
      </c>
      <c r="J349" s="53">
        <f t="shared" si="71"/>
        <v>1317.9220800000001</v>
      </c>
      <c r="K349" s="53">
        <f t="shared" si="72"/>
        <v>2635.8441600000001</v>
      </c>
      <c r="L349" s="54">
        <f t="shared" si="73"/>
        <v>0</v>
      </c>
      <c r="M349" s="54">
        <f t="shared" si="74"/>
        <v>0</v>
      </c>
      <c r="N349" s="68" t="s">
        <v>3</v>
      </c>
    </row>
    <row r="350" spans="2:14" x14ac:dyDescent="0.2">
      <c r="B350" s="56" t="s">
        <v>43</v>
      </c>
      <c r="C350" s="42" t="s">
        <v>4</v>
      </c>
      <c r="D350" s="521" t="s">
        <v>385</v>
      </c>
      <c r="E350" s="43" t="s">
        <v>386</v>
      </c>
      <c r="F350" s="43">
        <v>2</v>
      </c>
      <c r="G350" s="522">
        <v>5952.75</v>
      </c>
      <c r="H350" s="44">
        <f t="shared" si="70"/>
        <v>11905.5</v>
      </c>
      <c r="I350" s="45">
        <v>39.78</v>
      </c>
      <c r="J350" s="46">
        <f t="shared" si="71"/>
        <v>3584.7460500000002</v>
      </c>
      <c r="K350" s="46">
        <f t="shared" si="72"/>
        <v>7169.4921000000004</v>
      </c>
      <c r="L350" s="47">
        <f t="shared" si="73"/>
        <v>0</v>
      </c>
      <c r="M350" s="47">
        <f t="shared" si="74"/>
        <v>0</v>
      </c>
      <c r="N350" s="67" t="s">
        <v>57</v>
      </c>
    </row>
    <row r="351" spans="2:14" ht="10.8" thickBot="1" x14ac:dyDescent="0.25">
      <c r="B351" s="48" t="s">
        <v>28</v>
      </c>
      <c r="C351" s="49" t="s">
        <v>4</v>
      </c>
      <c r="D351" s="516" t="s">
        <v>387</v>
      </c>
      <c r="E351" s="50" t="s">
        <v>388</v>
      </c>
      <c r="F351" s="50">
        <v>2</v>
      </c>
      <c r="G351" s="520">
        <v>359.95</v>
      </c>
      <c r="H351" s="51">
        <f t="shared" si="70"/>
        <v>719.9</v>
      </c>
      <c r="I351" s="52">
        <f>$F$6</f>
        <v>21.72</v>
      </c>
      <c r="J351" s="53">
        <f t="shared" si="71"/>
        <v>281.76886000000002</v>
      </c>
      <c r="K351" s="53">
        <f t="shared" si="72"/>
        <v>563.53772000000004</v>
      </c>
      <c r="L351" s="54">
        <f t="shared" si="73"/>
        <v>0</v>
      </c>
      <c r="M351" s="54">
        <f t="shared" si="74"/>
        <v>0</v>
      </c>
      <c r="N351" s="68" t="s">
        <v>3</v>
      </c>
    </row>
    <row r="352" spans="2:14" ht="10.8" thickBot="1" x14ac:dyDescent="0.25">
      <c r="B352" s="552" t="s">
        <v>457</v>
      </c>
      <c r="C352" s="553" t="s">
        <v>4</v>
      </c>
      <c r="D352" s="554" t="s">
        <v>389</v>
      </c>
      <c r="E352" s="555" t="s">
        <v>390</v>
      </c>
      <c r="F352" s="556">
        <v>2</v>
      </c>
      <c r="G352" s="557">
        <v>135.68</v>
      </c>
      <c r="H352" s="558">
        <f t="shared" si="70"/>
        <v>271.36</v>
      </c>
      <c r="I352" s="559">
        <v>60</v>
      </c>
      <c r="J352" s="560">
        <f t="shared" si="71"/>
        <v>54.272000000000006</v>
      </c>
      <c r="K352" s="560">
        <f t="shared" si="72"/>
        <v>108.54400000000001</v>
      </c>
      <c r="L352" s="561">
        <f t="shared" si="73"/>
        <v>0</v>
      </c>
      <c r="M352" s="561">
        <f t="shared" si="74"/>
        <v>0</v>
      </c>
      <c r="N352" s="562" t="s">
        <v>49</v>
      </c>
    </row>
    <row r="353" spans="2:14" x14ac:dyDescent="0.2">
      <c r="B353" s="552" t="s">
        <v>457</v>
      </c>
      <c r="C353" s="553" t="s">
        <v>4</v>
      </c>
      <c r="D353" s="554" t="s">
        <v>391</v>
      </c>
      <c r="E353" s="555" t="s">
        <v>392</v>
      </c>
      <c r="F353" s="556">
        <v>15</v>
      </c>
      <c r="G353" s="557">
        <v>3753.99</v>
      </c>
      <c r="H353" s="558">
        <f t="shared" si="70"/>
        <v>56309.85</v>
      </c>
      <c r="I353" s="559">
        <v>63.4</v>
      </c>
      <c r="J353" s="560">
        <f t="shared" si="71"/>
        <v>1373.9603399999999</v>
      </c>
      <c r="K353" s="560">
        <f t="shared" si="72"/>
        <v>20609.405099999996</v>
      </c>
      <c r="L353" s="561">
        <f t="shared" si="73"/>
        <v>0</v>
      </c>
      <c r="M353" s="561">
        <f t="shared" si="74"/>
        <v>0</v>
      </c>
      <c r="N353" s="562" t="s">
        <v>393</v>
      </c>
    </row>
    <row r="354" spans="2:14" x14ac:dyDescent="0.2">
      <c r="B354" s="48" t="s">
        <v>28</v>
      </c>
      <c r="C354" s="49" t="s">
        <v>4</v>
      </c>
      <c r="D354" s="519" t="s">
        <v>394</v>
      </c>
      <c r="E354" s="50" t="s">
        <v>395</v>
      </c>
      <c r="F354" s="50">
        <v>15</v>
      </c>
      <c r="G354" s="520">
        <v>443.9</v>
      </c>
      <c r="H354" s="51">
        <f t="shared" si="70"/>
        <v>6658.5</v>
      </c>
      <c r="I354" s="52">
        <v>21.72</v>
      </c>
      <c r="J354" s="53">
        <f t="shared" si="71"/>
        <v>347.48491999999999</v>
      </c>
      <c r="K354" s="53">
        <f t="shared" si="72"/>
        <v>5212.2737999999999</v>
      </c>
      <c r="L354" s="54">
        <f t="shared" si="73"/>
        <v>0</v>
      </c>
      <c r="M354" s="54">
        <f t="shared" si="74"/>
        <v>0</v>
      </c>
      <c r="N354" s="68" t="s">
        <v>3</v>
      </c>
    </row>
    <row r="355" spans="2:14" x14ac:dyDescent="0.2">
      <c r="B355" s="56" t="s">
        <v>43</v>
      </c>
      <c r="C355" s="42" t="s">
        <v>71</v>
      </c>
      <c r="D355" s="521" t="s">
        <v>396</v>
      </c>
      <c r="E355" s="43" t="s">
        <v>397</v>
      </c>
      <c r="F355" s="43">
        <v>15</v>
      </c>
      <c r="G355" s="522">
        <v>0</v>
      </c>
      <c r="H355" s="44">
        <f t="shared" si="70"/>
        <v>0</v>
      </c>
      <c r="I355" s="45">
        <f t="shared" ref="I355:I362" si="76">$F$1</f>
        <v>0</v>
      </c>
      <c r="J355" s="46">
        <f t="shared" si="71"/>
        <v>0</v>
      </c>
      <c r="K355" s="46">
        <f t="shared" si="72"/>
        <v>0</v>
      </c>
      <c r="L355" s="47">
        <f t="shared" si="73"/>
        <v>0</v>
      </c>
      <c r="M355" s="47">
        <f t="shared" si="74"/>
        <v>0</v>
      </c>
      <c r="N355" s="67" t="s">
        <v>49</v>
      </c>
    </row>
    <row r="356" spans="2:14" x14ac:dyDescent="0.2">
      <c r="B356" s="56" t="s">
        <v>43</v>
      </c>
      <c r="C356" s="42" t="s">
        <v>71</v>
      </c>
      <c r="D356" s="521" t="s">
        <v>398</v>
      </c>
      <c r="E356" s="43" t="s">
        <v>399</v>
      </c>
      <c r="F356" s="43">
        <v>15</v>
      </c>
      <c r="G356" s="522">
        <v>0</v>
      </c>
      <c r="H356" s="44">
        <f t="shared" si="70"/>
        <v>0</v>
      </c>
      <c r="I356" s="45">
        <f t="shared" si="76"/>
        <v>0</v>
      </c>
      <c r="J356" s="46">
        <f t="shared" si="71"/>
        <v>0</v>
      </c>
      <c r="K356" s="46">
        <f t="shared" si="72"/>
        <v>0</v>
      </c>
      <c r="L356" s="47">
        <f t="shared" si="73"/>
        <v>0</v>
      </c>
      <c r="M356" s="47">
        <f t="shared" si="74"/>
        <v>0</v>
      </c>
      <c r="N356" s="67" t="s">
        <v>49</v>
      </c>
    </row>
    <row r="357" spans="2:14" x14ac:dyDescent="0.2">
      <c r="B357" s="56" t="s">
        <v>43</v>
      </c>
      <c r="C357" s="42" t="s">
        <v>4</v>
      </c>
      <c r="D357" s="521" t="s">
        <v>232</v>
      </c>
      <c r="E357" s="43" t="s">
        <v>233</v>
      </c>
      <c r="F357" s="43">
        <v>15</v>
      </c>
      <c r="G357" s="522">
        <v>0</v>
      </c>
      <c r="H357" s="44">
        <f t="shared" si="70"/>
        <v>0</v>
      </c>
      <c r="I357" s="45">
        <f t="shared" si="76"/>
        <v>0</v>
      </c>
      <c r="J357" s="46">
        <f t="shared" si="71"/>
        <v>0</v>
      </c>
      <c r="K357" s="46">
        <f t="shared" si="72"/>
        <v>0</v>
      </c>
      <c r="L357" s="47">
        <f t="shared" si="73"/>
        <v>0</v>
      </c>
      <c r="M357" s="47">
        <f t="shared" si="74"/>
        <v>0</v>
      </c>
      <c r="N357" s="67" t="s">
        <v>57</v>
      </c>
    </row>
    <row r="358" spans="2:14" x14ac:dyDescent="0.2">
      <c r="B358" s="56" t="s">
        <v>43</v>
      </c>
      <c r="C358" s="42" t="s">
        <v>71</v>
      </c>
      <c r="D358" s="521" t="s">
        <v>400</v>
      </c>
      <c r="E358" s="43" t="s">
        <v>401</v>
      </c>
      <c r="F358" s="43">
        <v>15</v>
      </c>
      <c r="G358" s="522">
        <v>0</v>
      </c>
      <c r="H358" s="44">
        <f t="shared" si="70"/>
        <v>0</v>
      </c>
      <c r="I358" s="45">
        <f t="shared" si="76"/>
        <v>0</v>
      </c>
      <c r="J358" s="46">
        <f t="shared" si="71"/>
        <v>0</v>
      </c>
      <c r="K358" s="46">
        <f t="shared" si="72"/>
        <v>0</v>
      </c>
      <c r="L358" s="47">
        <f t="shared" si="73"/>
        <v>0</v>
      </c>
      <c r="M358" s="47">
        <f t="shared" si="74"/>
        <v>0</v>
      </c>
      <c r="N358" s="67" t="s">
        <v>49</v>
      </c>
    </row>
    <row r="359" spans="2:14" x14ac:dyDescent="0.2">
      <c r="B359" s="56" t="s">
        <v>43</v>
      </c>
      <c r="C359" s="42" t="s">
        <v>71</v>
      </c>
      <c r="D359" s="521" t="s">
        <v>402</v>
      </c>
      <c r="E359" s="43" t="s">
        <v>403</v>
      </c>
      <c r="F359" s="43">
        <v>15</v>
      </c>
      <c r="G359" s="522">
        <v>0</v>
      </c>
      <c r="H359" s="44">
        <f t="shared" si="70"/>
        <v>0</v>
      </c>
      <c r="I359" s="45">
        <f t="shared" si="76"/>
        <v>0</v>
      </c>
      <c r="J359" s="46">
        <f t="shared" si="71"/>
        <v>0</v>
      </c>
      <c r="K359" s="46">
        <f t="shared" si="72"/>
        <v>0</v>
      </c>
      <c r="L359" s="47">
        <f t="shared" si="73"/>
        <v>0</v>
      </c>
      <c r="M359" s="47">
        <f t="shared" si="74"/>
        <v>0</v>
      </c>
      <c r="N359" s="67" t="s">
        <v>49</v>
      </c>
    </row>
    <row r="360" spans="2:14" x14ac:dyDescent="0.2">
      <c r="B360" s="56" t="s">
        <v>43</v>
      </c>
      <c r="C360" s="42" t="s">
        <v>71</v>
      </c>
      <c r="D360" s="521" t="s">
        <v>404</v>
      </c>
      <c r="E360" s="43" t="s">
        <v>405</v>
      </c>
      <c r="F360" s="43">
        <v>15</v>
      </c>
      <c r="G360" s="522">
        <v>0</v>
      </c>
      <c r="H360" s="44">
        <f t="shared" si="70"/>
        <v>0</v>
      </c>
      <c r="I360" s="45">
        <f t="shared" si="76"/>
        <v>0</v>
      </c>
      <c r="J360" s="46">
        <f t="shared" si="71"/>
        <v>0</v>
      </c>
      <c r="K360" s="46">
        <f t="shared" si="72"/>
        <v>0</v>
      </c>
      <c r="L360" s="47">
        <f t="shared" si="73"/>
        <v>0</v>
      </c>
      <c r="M360" s="47">
        <f t="shared" si="74"/>
        <v>0</v>
      </c>
      <c r="N360" s="67" t="s">
        <v>49</v>
      </c>
    </row>
    <row r="361" spans="2:14" x14ac:dyDescent="0.2">
      <c r="B361" s="56" t="s">
        <v>43</v>
      </c>
      <c r="C361" s="42" t="s">
        <v>71</v>
      </c>
      <c r="D361" s="521" t="s">
        <v>406</v>
      </c>
      <c r="E361" s="43" t="s">
        <v>407</v>
      </c>
      <c r="F361" s="43">
        <v>30</v>
      </c>
      <c r="G361" s="522">
        <v>0</v>
      </c>
      <c r="H361" s="44">
        <f t="shared" si="70"/>
        <v>0</v>
      </c>
      <c r="I361" s="45">
        <f t="shared" si="76"/>
        <v>0</v>
      </c>
      <c r="J361" s="46">
        <f t="shared" si="71"/>
        <v>0</v>
      </c>
      <c r="K361" s="46">
        <f t="shared" si="72"/>
        <v>0</v>
      </c>
      <c r="L361" s="47">
        <f t="shared" si="73"/>
        <v>0</v>
      </c>
      <c r="M361" s="47">
        <f t="shared" si="74"/>
        <v>0</v>
      </c>
      <c r="N361" s="67" t="s">
        <v>49</v>
      </c>
    </row>
    <row r="362" spans="2:14" ht="10.8" thickBot="1" x14ac:dyDescent="0.25">
      <c r="B362" s="56" t="s">
        <v>43</v>
      </c>
      <c r="C362" s="42" t="s">
        <v>4</v>
      </c>
      <c r="D362" s="521" t="s">
        <v>408</v>
      </c>
      <c r="E362" s="43" t="s">
        <v>409</v>
      </c>
      <c r="F362" s="43">
        <v>15</v>
      </c>
      <c r="G362" s="522">
        <v>0</v>
      </c>
      <c r="H362" s="44">
        <f t="shared" si="70"/>
        <v>0</v>
      </c>
      <c r="I362" s="45">
        <f t="shared" si="76"/>
        <v>0</v>
      </c>
      <c r="J362" s="46">
        <f t="shared" si="71"/>
        <v>0</v>
      </c>
      <c r="K362" s="46">
        <f t="shared" si="72"/>
        <v>0</v>
      </c>
      <c r="L362" s="47">
        <f t="shared" si="73"/>
        <v>0</v>
      </c>
      <c r="M362" s="47">
        <f t="shared" si="74"/>
        <v>0</v>
      </c>
      <c r="N362" s="67" t="s">
        <v>49</v>
      </c>
    </row>
    <row r="363" spans="2:14" ht="10.8" thickBot="1" x14ac:dyDescent="0.25">
      <c r="B363" s="552" t="s">
        <v>457</v>
      </c>
      <c r="C363" s="565" t="s">
        <v>4</v>
      </c>
      <c r="D363" s="566" t="s">
        <v>410</v>
      </c>
      <c r="E363" s="567" t="s">
        <v>411</v>
      </c>
      <c r="F363" s="568">
        <v>1</v>
      </c>
      <c r="G363" s="569">
        <v>566.32000000000005</v>
      </c>
      <c r="H363" s="570">
        <f t="shared" si="70"/>
        <v>566.32000000000005</v>
      </c>
      <c r="I363" s="587">
        <v>90</v>
      </c>
      <c r="J363" s="560">
        <f t="shared" si="71"/>
        <v>56.631999999999991</v>
      </c>
      <c r="K363" s="560">
        <f t="shared" si="72"/>
        <v>56.631999999999991</v>
      </c>
      <c r="L363" s="588"/>
      <c r="M363" s="588"/>
      <c r="N363" s="589"/>
    </row>
    <row r="364" spans="2:14" x14ac:dyDescent="0.2">
      <c r="B364" s="552" t="s">
        <v>457</v>
      </c>
      <c r="C364" s="565" t="s">
        <v>4</v>
      </c>
      <c r="D364" s="566" t="s">
        <v>412</v>
      </c>
      <c r="E364" s="567" t="s">
        <v>413</v>
      </c>
      <c r="F364" s="568">
        <v>1</v>
      </c>
      <c r="G364" s="569">
        <v>2183.23</v>
      </c>
      <c r="H364" s="570">
        <v>2183.23</v>
      </c>
      <c r="I364" s="591">
        <v>90</v>
      </c>
      <c r="J364" s="560">
        <f>G364*(1-I364%)</f>
        <v>218.32299999999995</v>
      </c>
      <c r="K364" s="560">
        <f>J364*F364</f>
        <v>218.32299999999995</v>
      </c>
      <c r="L364" s="588"/>
      <c r="M364" s="588"/>
      <c r="N364" s="589"/>
    </row>
    <row r="365" spans="2:14" ht="10.8" thickBot="1" x14ac:dyDescent="0.25">
      <c r="B365" s="56" t="s">
        <v>43</v>
      </c>
      <c r="C365" s="42" t="s">
        <v>4</v>
      </c>
      <c r="D365" s="521" t="s">
        <v>55</v>
      </c>
      <c r="E365" s="43" t="s">
        <v>56</v>
      </c>
      <c r="F365" s="43">
        <v>1</v>
      </c>
      <c r="G365" s="522">
        <v>0</v>
      </c>
      <c r="H365" s="44">
        <v>0</v>
      </c>
      <c r="I365" s="45">
        <f>$F$1</f>
        <v>0</v>
      </c>
      <c r="J365" s="53">
        <f>G365*(1-I365%)</f>
        <v>0</v>
      </c>
      <c r="K365" s="53">
        <f>J365*F365</f>
        <v>0</v>
      </c>
      <c r="L365" s="530"/>
      <c r="M365" s="530"/>
      <c r="N365" s="531"/>
    </row>
    <row r="366" spans="2:14" x14ac:dyDescent="0.2">
      <c r="B366" s="552" t="s">
        <v>457</v>
      </c>
      <c r="C366" s="565" t="s">
        <v>4</v>
      </c>
      <c r="D366" s="566" t="s">
        <v>414</v>
      </c>
      <c r="E366" s="567" t="s">
        <v>415</v>
      </c>
      <c r="F366" s="568">
        <v>1</v>
      </c>
      <c r="G366" s="570">
        <v>3400</v>
      </c>
      <c r="H366" s="558">
        <f t="shared" ref="H366:H389" si="77">G366*F366</f>
        <v>3400</v>
      </c>
      <c r="I366" s="559">
        <v>75</v>
      </c>
      <c r="J366" s="560">
        <f t="shared" ref="J366:J389" si="78">G366*(1-I366%)</f>
        <v>850</v>
      </c>
      <c r="K366" s="560">
        <f t="shared" ref="K366:K389" si="79">J366*F366</f>
        <v>850</v>
      </c>
      <c r="L366" s="561">
        <f t="shared" ref="L366:L389" si="80">ROUND(J366*$F$7,0)</f>
        <v>0</v>
      </c>
      <c r="M366" s="561">
        <f t="shared" ref="M366:M389" si="81">L366*F366</f>
        <v>0</v>
      </c>
      <c r="N366" s="562" t="s">
        <v>416</v>
      </c>
    </row>
    <row r="367" spans="2:14" x14ac:dyDescent="0.2">
      <c r="B367" s="590" t="s">
        <v>456</v>
      </c>
      <c r="C367" s="536" t="s">
        <v>71</v>
      </c>
      <c r="D367" s="537" t="s">
        <v>417</v>
      </c>
      <c r="E367" s="538" t="s">
        <v>418</v>
      </c>
      <c r="F367" s="538">
        <v>1</v>
      </c>
      <c r="G367" s="540">
        <v>0</v>
      </c>
      <c r="H367" s="528">
        <f t="shared" si="77"/>
        <v>0</v>
      </c>
      <c r="I367" s="52">
        <f t="shared" ref="I367:I374" si="82">$F$1</f>
        <v>0</v>
      </c>
      <c r="J367" s="529">
        <f t="shared" si="78"/>
        <v>0</v>
      </c>
      <c r="K367" s="529">
        <f t="shared" si="79"/>
        <v>0</v>
      </c>
      <c r="L367" s="530">
        <f t="shared" si="80"/>
        <v>0</v>
      </c>
      <c r="M367" s="530">
        <f t="shared" si="81"/>
        <v>0</v>
      </c>
      <c r="N367" s="531" t="s">
        <v>3</v>
      </c>
    </row>
    <row r="368" spans="2:14" x14ac:dyDescent="0.2">
      <c r="B368" s="56"/>
      <c r="C368" s="536" t="s">
        <v>4</v>
      </c>
      <c r="D368" s="537" t="s">
        <v>419</v>
      </c>
      <c r="E368" s="538" t="s">
        <v>420</v>
      </c>
      <c r="F368" s="538">
        <v>1</v>
      </c>
      <c r="G368" s="540">
        <v>550</v>
      </c>
      <c r="H368" s="44">
        <f t="shared" si="77"/>
        <v>550</v>
      </c>
      <c r="I368" s="45">
        <v>51.79</v>
      </c>
      <c r="J368" s="46">
        <f t="shared" si="78"/>
        <v>265.15499999999997</v>
      </c>
      <c r="K368" s="46">
        <f t="shared" si="79"/>
        <v>265.15499999999997</v>
      </c>
      <c r="L368" s="47">
        <f t="shared" si="80"/>
        <v>0</v>
      </c>
      <c r="M368" s="47">
        <f t="shared" si="81"/>
        <v>0</v>
      </c>
      <c r="N368" s="67" t="s">
        <v>100</v>
      </c>
    </row>
    <row r="369" spans="2:14" x14ac:dyDescent="0.2">
      <c r="B369" s="56" t="s">
        <v>43</v>
      </c>
      <c r="C369" s="536" t="s">
        <v>4</v>
      </c>
      <c r="D369" s="537" t="s">
        <v>114</v>
      </c>
      <c r="E369" s="538" t="s">
        <v>115</v>
      </c>
      <c r="F369" s="538">
        <v>2</v>
      </c>
      <c r="G369" s="540">
        <v>0</v>
      </c>
      <c r="H369" s="44">
        <f t="shared" si="77"/>
        <v>0</v>
      </c>
      <c r="I369" s="45">
        <f t="shared" si="82"/>
        <v>0</v>
      </c>
      <c r="J369" s="46">
        <f t="shared" si="78"/>
        <v>0</v>
      </c>
      <c r="K369" s="46">
        <f t="shared" si="79"/>
        <v>0</v>
      </c>
      <c r="L369" s="47">
        <f t="shared" si="80"/>
        <v>0</v>
      </c>
      <c r="M369" s="47">
        <f t="shared" si="81"/>
        <v>0</v>
      </c>
      <c r="N369" s="67" t="s">
        <v>100</v>
      </c>
    </row>
    <row r="370" spans="2:14" x14ac:dyDescent="0.2">
      <c r="B370" s="56" t="s">
        <v>43</v>
      </c>
      <c r="C370" s="536" t="s">
        <v>4</v>
      </c>
      <c r="D370" s="537" t="s">
        <v>421</v>
      </c>
      <c r="E370" s="538" t="s">
        <v>422</v>
      </c>
      <c r="F370" s="538">
        <v>1</v>
      </c>
      <c r="G370" s="540">
        <v>30</v>
      </c>
      <c r="H370" s="44">
        <f t="shared" si="77"/>
        <v>30</v>
      </c>
      <c r="I370" s="45">
        <f t="shared" si="82"/>
        <v>0</v>
      </c>
      <c r="J370" s="46">
        <f t="shared" si="78"/>
        <v>30</v>
      </c>
      <c r="K370" s="46">
        <f t="shared" si="79"/>
        <v>30</v>
      </c>
      <c r="L370" s="47">
        <f t="shared" si="80"/>
        <v>0</v>
      </c>
      <c r="M370" s="47">
        <f t="shared" si="81"/>
        <v>0</v>
      </c>
      <c r="N370" s="67" t="s">
        <v>100</v>
      </c>
    </row>
    <row r="371" spans="2:14" x14ac:dyDescent="0.2">
      <c r="B371" s="56" t="s">
        <v>43</v>
      </c>
      <c r="C371" s="536" t="s">
        <v>4</v>
      </c>
      <c r="D371" s="537" t="s">
        <v>423</v>
      </c>
      <c r="E371" s="538" t="s">
        <v>424</v>
      </c>
      <c r="F371" s="538">
        <v>1</v>
      </c>
      <c r="G371" s="540">
        <v>1650</v>
      </c>
      <c r="H371" s="44">
        <f t="shared" si="77"/>
        <v>1650</v>
      </c>
      <c r="I371" s="45">
        <v>51.79</v>
      </c>
      <c r="J371" s="46">
        <f t="shared" si="78"/>
        <v>795.46499999999992</v>
      </c>
      <c r="K371" s="46">
        <f t="shared" si="79"/>
        <v>795.46499999999992</v>
      </c>
      <c r="L371" s="47">
        <f t="shared" si="80"/>
        <v>0</v>
      </c>
      <c r="M371" s="47">
        <f t="shared" si="81"/>
        <v>0</v>
      </c>
      <c r="N371" s="67" t="s">
        <v>100</v>
      </c>
    </row>
    <row r="372" spans="2:14" x14ac:dyDescent="0.2">
      <c r="B372" s="56" t="s">
        <v>43</v>
      </c>
      <c r="C372" s="536" t="s">
        <v>71</v>
      </c>
      <c r="D372" s="537" t="s">
        <v>425</v>
      </c>
      <c r="E372" s="538" t="s">
        <v>424</v>
      </c>
      <c r="F372" s="538">
        <v>2</v>
      </c>
      <c r="G372" s="540">
        <v>0</v>
      </c>
      <c r="H372" s="44">
        <f t="shared" si="77"/>
        <v>0</v>
      </c>
      <c r="I372" s="45">
        <f t="shared" si="82"/>
        <v>0</v>
      </c>
      <c r="J372" s="46">
        <f t="shared" si="78"/>
        <v>0</v>
      </c>
      <c r="K372" s="46">
        <f t="shared" si="79"/>
        <v>0</v>
      </c>
      <c r="L372" s="47">
        <f t="shared" si="80"/>
        <v>0</v>
      </c>
      <c r="M372" s="47">
        <f t="shared" si="81"/>
        <v>0</v>
      </c>
      <c r="N372" s="67" t="s">
        <v>100</v>
      </c>
    </row>
    <row r="373" spans="2:14" x14ac:dyDescent="0.2">
      <c r="B373" s="523"/>
      <c r="C373" s="536" t="s">
        <v>4</v>
      </c>
      <c r="D373" s="537" t="s">
        <v>426</v>
      </c>
      <c r="E373" s="538" t="s">
        <v>427</v>
      </c>
      <c r="F373" s="538">
        <v>1</v>
      </c>
      <c r="G373" s="540">
        <v>0</v>
      </c>
      <c r="H373" s="528">
        <f t="shared" si="77"/>
        <v>0</v>
      </c>
      <c r="I373" s="52">
        <f t="shared" si="82"/>
        <v>0</v>
      </c>
      <c r="J373" s="529">
        <f t="shared" si="78"/>
        <v>0</v>
      </c>
      <c r="K373" s="529">
        <f t="shared" si="79"/>
        <v>0</v>
      </c>
      <c r="L373" s="530">
        <f t="shared" si="80"/>
        <v>0</v>
      </c>
      <c r="M373" s="530">
        <f t="shared" si="81"/>
        <v>0</v>
      </c>
      <c r="N373" s="531" t="s">
        <v>3</v>
      </c>
    </row>
    <row r="374" spans="2:14" ht="10.8" thickBot="1" x14ac:dyDescent="0.25">
      <c r="B374" s="56" t="s">
        <v>43</v>
      </c>
      <c r="C374" s="536" t="s">
        <v>4</v>
      </c>
      <c r="D374" s="537" t="s">
        <v>428</v>
      </c>
      <c r="E374" s="538" t="s">
        <v>429</v>
      </c>
      <c r="F374" s="538">
        <v>1</v>
      </c>
      <c r="G374" s="540">
        <v>0</v>
      </c>
      <c r="H374" s="44">
        <f t="shared" si="77"/>
        <v>0</v>
      </c>
      <c r="I374" s="45">
        <f t="shared" si="82"/>
        <v>0</v>
      </c>
      <c r="J374" s="532">
        <f t="shared" si="78"/>
        <v>0</v>
      </c>
      <c r="K374" s="46">
        <f t="shared" si="79"/>
        <v>0</v>
      </c>
      <c r="L374" s="47">
        <f t="shared" si="80"/>
        <v>0</v>
      </c>
      <c r="M374" s="47">
        <f t="shared" si="81"/>
        <v>0</v>
      </c>
      <c r="N374" s="67" t="s">
        <v>76</v>
      </c>
    </row>
    <row r="375" spans="2:14" x14ac:dyDescent="0.2">
      <c r="B375" s="552" t="s">
        <v>457</v>
      </c>
      <c r="C375" s="565" t="s">
        <v>4</v>
      </c>
      <c r="D375" s="566" t="s">
        <v>430</v>
      </c>
      <c r="E375" s="567" t="s">
        <v>431</v>
      </c>
      <c r="F375" s="568">
        <v>1</v>
      </c>
      <c r="G375" s="569">
        <v>6616.31</v>
      </c>
      <c r="H375" s="570">
        <f t="shared" si="77"/>
        <v>6616.31</v>
      </c>
      <c r="I375" s="559">
        <v>27.85</v>
      </c>
      <c r="J375" s="572">
        <f t="shared" si="78"/>
        <v>4773.6676650000009</v>
      </c>
      <c r="K375" s="572">
        <f t="shared" si="79"/>
        <v>4773.6676650000009</v>
      </c>
      <c r="L375" s="573">
        <f t="shared" si="80"/>
        <v>0</v>
      </c>
      <c r="M375" s="573">
        <f t="shared" si="81"/>
        <v>0</v>
      </c>
      <c r="N375" s="574"/>
    </row>
    <row r="376" spans="2:14" x14ac:dyDescent="0.2">
      <c r="B376" s="56" t="s">
        <v>43</v>
      </c>
      <c r="C376" s="42" t="s">
        <v>71</v>
      </c>
      <c r="D376" s="521" t="s">
        <v>432</v>
      </c>
      <c r="E376" s="43" t="s">
        <v>433</v>
      </c>
      <c r="F376" s="43">
        <v>1</v>
      </c>
      <c r="G376" s="522">
        <v>0</v>
      </c>
      <c r="H376" s="44">
        <f t="shared" si="77"/>
        <v>0</v>
      </c>
      <c r="I376" s="45">
        <f t="shared" ref="I376:I387" si="83">$F$1</f>
        <v>0</v>
      </c>
      <c r="J376" s="46">
        <f t="shared" si="78"/>
        <v>0</v>
      </c>
      <c r="K376" s="46">
        <f t="shared" si="79"/>
        <v>0</v>
      </c>
      <c r="L376" s="47">
        <f t="shared" si="80"/>
        <v>0</v>
      </c>
      <c r="M376" s="47">
        <f t="shared" si="81"/>
        <v>0</v>
      </c>
      <c r="N376" s="67"/>
    </row>
    <row r="377" spans="2:14" x14ac:dyDescent="0.2">
      <c r="B377" s="56" t="s">
        <v>43</v>
      </c>
      <c r="C377" s="42" t="s">
        <v>71</v>
      </c>
      <c r="D377" s="521" t="s">
        <v>434</v>
      </c>
      <c r="E377" s="43" t="s">
        <v>435</v>
      </c>
      <c r="F377" s="43">
        <v>2</v>
      </c>
      <c r="G377" s="522">
        <v>0</v>
      </c>
      <c r="H377" s="44">
        <f t="shared" si="77"/>
        <v>0</v>
      </c>
      <c r="I377" s="45">
        <f t="shared" si="83"/>
        <v>0</v>
      </c>
      <c r="J377" s="46">
        <f t="shared" si="78"/>
        <v>0</v>
      </c>
      <c r="K377" s="46">
        <f t="shared" si="79"/>
        <v>0</v>
      </c>
      <c r="L377" s="47">
        <f t="shared" si="80"/>
        <v>0</v>
      </c>
      <c r="M377" s="47">
        <f t="shared" si="81"/>
        <v>0</v>
      </c>
      <c r="N377" s="67"/>
    </row>
    <row r="378" spans="2:14" x14ac:dyDescent="0.2">
      <c r="B378" s="56" t="s">
        <v>43</v>
      </c>
      <c r="C378" s="42" t="s">
        <v>71</v>
      </c>
      <c r="D378" s="521" t="s">
        <v>436</v>
      </c>
      <c r="E378" s="43" t="s">
        <v>437</v>
      </c>
      <c r="F378" s="43">
        <v>1</v>
      </c>
      <c r="G378" s="522">
        <v>0</v>
      </c>
      <c r="H378" s="44">
        <f t="shared" si="77"/>
        <v>0</v>
      </c>
      <c r="I378" s="45">
        <f t="shared" si="83"/>
        <v>0</v>
      </c>
      <c r="J378" s="46">
        <f t="shared" si="78"/>
        <v>0</v>
      </c>
      <c r="K378" s="46">
        <f t="shared" si="79"/>
        <v>0</v>
      </c>
      <c r="L378" s="47">
        <f t="shared" si="80"/>
        <v>0</v>
      </c>
      <c r="M378" s="47">
        <f t="shared" si="81"/>
        <v>0</v>
      </c>
      <c r="N378" s="67"/>
    </row>
    <row r="379" spans="2:14" x14ac:dyDescent="0.2">
      <c r="B379" s="56" t="s">
        <v>43</v>
      </c>
      <c r="C379" s="42" t="s">
        <v>4</v>
      </c>
      <c r="D379" s="521" t="s">
        <v>438</v>
      </c>
      <c r="E379" s="43" t="s">
        <v>439</v>
      </c>
      <c r="F379" s="43">
        <v>1</v>
      </c>
      <c r="G379" s="522">
        <v>0</v>
      </c>
      <c r="H379" s="44">
        <f t="shared" si="77"/>
        <v>0</v>
      </c>
      <c r="I379" s="45">
        <f t="shared" si="83"/>
        <v>0</v>
      </c>
      <c r="J379" s="46">
        <f t="shared" si="78"/>
        <v>0</v>
      </c>
      <c r="K379" s="46">
        <f t="shared" si="79"/>
        <v>0</v>
      </c>
      <c r="L379" s="47">
        <f t="shared" si="80"/>
        <v>0</v>
      </c>
      <c r="M379" s="47">
        <f t="shared" si="81"/>
        <v>0</v>
      </c>
      <c r="N379" s="67"/>
    </row>
    <row r="380" spans="2:14" x14ac:dyDescent="0.2">
      <c r="B380" s="56" t="s">
        <v>43</v>
      </c>
      <c r="C380" s="42" t="s">
        <v>4</v>
      </c>
      <c r="D380" s="521" t="s">
        <v>440</v>
      </c>
      <c r="E380" s="43" t="s">
        <v>439</v>
      </c>
      <c r="F380" s="43">
        <v>1</v>
      </c>
      <c r="G380" s="522">
        <v>0</v>
      </c>
      <c r="H380" s="44">
        <f t="shared" si="77"/>
        <v>0</v>
      </c>
      <c r="I380" s="45">
        <f t="shared" si="83"/>
        <v>0</v>
      </c>
      <c r="J380" s="46">
        <f t="shared" si="78"/>
        <v>0</v>
      </c>
      <c r="K380" s="46">
        <f t="shared" si="79"/>
        <v>0</v>
      </c>
      <c r="L380" s="47">
        <f t="shared" si="80"/>
        <v>0</v>
      </c>
      <c r="M380" s="47">
        <f t="shared" si="81"/>
        <v>0</v>
      </c>
      <c r="N380" s="67"/>
    </row>
    <row r="381" spans="2:14" x14ac:dyDescent="0.2">
      <c r="B381" s="56" t="s">
        <v>43</v>
      </c>
      <c r="C381" s="42" t="s">
        <v>4</v>
      </c>
      <c r="D381" s="521" t="s">
        <v>441</v>
      </c>
      <c r="E381" s="43" t="s">
        <v>442</v>
      </c>
      <c r="F381" s="43">
        <v>1</v>
      </c>
      <c r="G381" s="522">
        <v>825.88</v>
      </c>
      <c r="H381" s="44">
        <f t="shared" si="77"/>
        <v>825.88</v>
      </c>
      <c r="I381" s="45">
        <v>30.15</v>
      </c>
      <c r="J381" s="46">
        <f t="shared" si="78"/>
        <v>576.87717999999995</v>
      </c>
      <c r="K381" s="46">
        <f t="shared" si="79"/>
        <v>576.87717999999995</v>
      </c>
      <c r="L381" s="47">
        <f t="shared" si="80"/>
        <v>0</v>
      </c>
      <c r="M381" s="47">
        <f t="shared" si="81"/>
        <v>0</v>
      </c>
      <c r="N381" s="67"/>
    </row>
    <row r="382" spans="2:14" x14ac:dyDescent="0.2">
      <c r="B382" s="56" t="s">
        <v>43</v>
      </c>
      <c r="C382" s="42" t="s">
        <v>4</v>
      </c>
      <c r="D382" s="521" t="s">
        <v>443</v>
      </c>
      <c r="E382" s="43" t="s">
        <v>444</v>
      </c>
      <c r="F382" s="43">
        <v>1</v>
      </c>
      <c r="G382" s="522">
        <v>1415.79</v>
      </c>
      <c r="H382" s="44">
        <f t="shared" si="77"/>
        <v>1415.79</v>
      </c>
      <c r="I382" s="45">
        <v>30.15</v>
      </c>
      <c r="J382" s="46">
        <f t="shared" si="78"/>
        <v>988.92931499999997</v>
      </c>
      <c r="K382" s="46">
        <f t="shared" si="79"/>
        <v>988.92931499999997</v>
      </c>
      <c r="L382" s="47">
        <f t="shared" si="80"/>
        <v>0</v>
      </c>
      <c r="M382" s="47">
        <f t="shared" si="81"/>
        <v>0</v>
      </c>
      <c r="N382" s="67"/>
    </row>
    <row r="383" spans="2:14" x14ac:dyDescent="0.2">
      <c r="B383" s="56" t="s">
        <v>43</v>
      </c>
      <c r="C383" s="42" t="s">
        <v>4</v>
      </c>
      <c r="D383" s="521" t="s">
        <v>445</v>
      </c>
      <c r="E383" s="43" t="s">
        <v>446</v>
      </c>
      <c r="F383" s="43">
        <v>1</v>
      </c>
      <c r="G383" s="522">
        <v>0</v>
      </c>
      <c r="H383" s="44">
        <f t="shared" si="77"/>
        <v>0</v>
      </c>
      <c r="I383" s="45">
        <f t="shared" si="83"/>
        <v>0</v>
      </c>
      <c r="J383" s="46">
        <f t="shared" si="78"/>
        <v>0</v>
      </c>
      <c r="K383" s="46">
        <f t="shared" si="79"/>
        <v>0</v>
      </c>
      <c r="L383" s="47">
        <f t="shared" si="80"/>
        <v>0</v>
      </c>
      <c r="M383" s="47">
        <f t="shared" si="81"/>
        <v>0</v>
      </c>
      <c r="N383" s="67"/>
    </row>
    <row r="384" spans="2:14" x14ac:dyDescent="0.2">
      <c r="B384" s="56" t="s">
        <v>43</v>
      </c>
      <c r="C384" s="42" t="s">
        <v>4</v>
      </c>
      <c r="D384" s="521" t="s">
        <v>447</v>
      </c>
      <c r="E384" s="43" t="s">
        <v>234</v>
      </c>
      <c r="F384" s="43">
        <v>1</v>
      </c>
      <c r="G384" s="522">
        <v>117.98</v>
      </c>
      <c r="H384" s="44">
        <f t="shared" si="77"/>
        <v>117.98</v>
      </c>
      <c r="I384" s="45">
        <v>24.35</v>
      </c>
      <c r="J384" s="46">
        <f t="shared" si="78"/>
        <v>89.251869999999997</v>
      </c>
      <c r="K384" s="46">
        <f t="shared" si="79"/>
        <v>89.251869999999997</v>
      </c>
      <c r="L384" s="47">
        <f t="shared" si="80"/>
        <v>0</v>
      </c>
      <c r="M384" s="47">
        <f t="shared" si="81"/>
        <v>0</v>
      </c>
      <c r="N384" s="67"/>
    </row>
    <row r="385" spans="2:14" x14ac:dyDescent="0.2">
      <c r="B385" s="56" t="s">
        <v>43</v>
      </c>
      <c r="C385" s="42" t="s">
        <v>4</v>
      </c>
      <c r="D385" s="521" t="s">
        <v>448</v>
      </c>
      <c r="E385" s="43" t="s">
        <v>449</v>
      </c>
      <c r="F385" s="43">
        <v>1</v>
      </c>
      <c r="G385" s="522">
        <v>471.93</v>
      </c>
      <c r="H385" s="44">
        <f t="shared" si="77"/>
        <v>471.93</v>
      </c>
      <c r="I385" s="45">
        <v>27.85</v>
      </c>
      <c r="J385" s="46">
        <f t="shared" si="78"/>
        <v>340.49749500000001</v>
      </c>
      <c r="K385" s="46">
        <f t="shared" si="79"/>
        <v>340.49749500000001</v>
      </c>
      <c r="L385" s="47">
        <f t="shared" si="80"/>
        <v>0</v>
      </c>
      <c r="M385" s="47">
        <f t="shared" si="81"/>
        <v>0</v>
      </c>
      <c r="N385" s="67"/>
    </row>
    <row r="386" spans="2:14" x14ac:dyDescent="0.2">
      <c r="B386" s="56" t="s">
        <v>43</v>
      </c>
      <c r="C386" s="42" t="s">
        <v>4</v>
      </c>
      <c r="D386" s="521" t="s">
        <v>450</v>
      </c>
      <c r="E386" s="43" t="s">
        <v>451</v>
      </c>
      <c r="F386" s="43">
        <v>1</v>
      </c>
      <c r="G386" s="522">
        <v>3067.54</v>
      </c>
      <c r="H386" s="44">
        <f t="shared" si="77"/>
        <v>3067.54</v>
      </c>
      <c r="I386" s="45">
        <v>27.85</v>
      </c>
      <c r="J386" s="46">
        <f t="shared" si="78"/>
        <v>2213.23011</v>
      </c>
      <c r="K386" s="46">
        <f t="shared" si="79"/>
        <v>2213.23011</v>
      </c>
      <c r="L386" s="47">
        <f t="shared" si="80"/>
        <v>0</v>
      </c>
      <c r="M386" s="47">
        <f t="shared" si="81"/>
        <v>0</v>
      </c>
      <c r="N386" s="67"/>
    </row>
    <row r="387" spans="2:14" x14ac:dyDescent="0.2">
      <c r="B387" s="56" t="s">
        <v>43</v>
      </c>
      <c r="C387" s="42" t="s">
        <v>4</v>
      </c>
      <c r="D387" s="521" t="s">
        <v>452</v>
      </c>
      <c r="E387" s="43" t="s">
        <v>453</v>
      </c>
      <c r="F387" s="43">
        <v>1</v>
      </c>
      <c r="G387" s="522">
        <v>0</v>
      </c>
      <c r="H387" s="44">
        <f t="shared" si="77"/>
        <v>0</v>
      </c>
      <c r="I387" s="45">
        <f t="shared" si="83"/>
        <v>0</v>
      </c>
      <c r="J387" s="46">
        <f t="shared" si="78"/>
        <v>0</v>
      </c>
      <c r="K387" s="46">
        <f t="shared" si="79"/>
        <v>0</v>
      </c>
      <c r="L387" s="47">
        <f t="shared" si="80"/>
        <v>0</v>
      </c>
      <c r="M387" s="47">
        <f t="shared" si="81"/>
        <v>0</v>
      </c>
      <c r="N387" s="67"/>
    </row>
    <row r="388" spans="2:14" x14ac:dyDescent="0.2">
      <c r="B388" s="56" t="s">
        <v>43</v>
      </c>
      <c r="C388" s="42" t="s">
        <v>4</v>
      </c>
      <c r="D388" s="521" t="s">
        <v>454</v>
      </c>
      <c r="E388" s="43" t="s">
        <v>455</v>
      </c>
      <c r="F388" s="43">
        <v>1</v>
      </c>
      <c r="G388" s="522">
        <v>825.88</v>
      </c>
      <c r="H388" s="44">
        <f t="shared" si="77"/>
        <v>825.88</v>
      </c>
      <c r="I388" s="45">
        <v>27.85</v>
      </c>
      <c r="J388" s="46">
        <f t="shared" si="78"/>
        <v>595.87242000000003</v>
      </c>
      <c r="K388" s="46">
        <f t="shared" si="79"/>
        <v>595.87242000000003</v>
      </c>
      <c r="L388" s="47">
        <f t="shared" si="80"/>
        <v>0</v>
      </c>
      <c r="M388" s="47">
        <f t="shared" si="81"/>
        <v>0</v>
      </c>
      <c r="N388" s="67"/>
    </row>
    <row r="389" spans="2:14" ht="10.8" thickBot="1" x14ac:dyDescent="0.25">
      <c r="B389" s="56" t="s">
        <v>43</v>
      </c>
      <c r="C389" s="42" t="s">
        <v>4</v>
      </c>
      <c r="D389" s="521" t="s">
        <v>454</v>
      </c>
      <c r="E389" s="43" t="s">
        <v>455</v>
      </c>
      <c r="F389" s="43">
        <v>1</v>
      </c>
      <c r="G389" s="522">
        <v>825.88</v>
      </c>
      <c r="H389" s="44">
        <f t="shared" si="77"/>
        <v>825.88</v>
      </c>
      <c r="I389" s="45">
        <v>27.85</v>
      </c>
      <c r="J389" s="46">
        <f t="shared" si="78"/>
        <v>595.87242000000003</v>
      </c>
      <c r="K389" s="46">
        <f t="shared" si="79"/>
        <v>595.87242000000003</v>
      </c>
      <c r="L389" s="47">
        <f t="shared" si="80"/>
        <v>0</v>
      </c>
      <c r="M389" s="47">
        <f t="shared" si="81"/>
        <v>0</v>
      </c>
      <c r="N389" s="67"/>
    </row>
    <row r="390" spans="2:14" x14ac:dyDescent="0.2">
      <c r="B390" s="60"/>
      <c r="C390" s="60"/>
      <c r="D390" s="60"/>
      <c r="E390" s="60"/>
      <c r="F390" s="60"/>
      <c r="G390" s="61" t="s">
        <v>24</v>
      </c>
      <c r="H390" s="62">
        <f>SUM(H9:H389)</f>
        <v>1206890.3600000001</v>
      </c>
      <c r="I390" s="63"/>
      <c r="J390" s="61" t="s">
        <v>25</v>
      </c>
      <c r="K390" s="62">
        <f>SUM(K9:K389)</f>
        <v>468581.12777099991</v>
      </c>
      <c r="L390" s="63"/>
      <c r="M390" s="64">
        <f>SUM(M9:M389)</f>
        <v>0</v>
      </c>
      <c r="N390" s="65"/>
    </row>
    <row r="391" spans="2:14" ht="12" customHeight="1" x14ac:dyDescent="0.2"/>
    <row r="392" spans="2:14" ht="12" customHeight="1" x14ac:dyDescent="0.2">
      <c r="D392" s="20" t="s">
        <v>19</v>
      </c>
      <c r="E392" s="21"/>
      <c r="F392" s="21"/>
      <c r="G392" s="21"/>
      <c r="H392" s="22"/>
    </row>
    <row r="393" spans="2:14" ht="12" customHeight="1" x14ac:dyDescent="0.2">
      <c r="D393" s="58" t="s">
        <v>38</v>
      </c>
      <c r="E393" s="57"/>
      <c r="F393" s="57"/>
      <c r="G393" s="57"/>
      <c r="H393" s="59"/>
    </row>
    <row r="394" spans="2:14" ht="12" customHeight="1" x14ac:dyDescent="0.2">
      <c r="D394" s="58" t="s">
        <v>37</v>
      </c>
      <c r="E394" s="57"/>
      <c r="F394" s="57"/>
      <c r="G394" s="57"/>
      <c r="H394" s="59"/>
    </row>
    <row r="395" spans="2:14" ht="12" customHeight="1" x14ac:dyDescent="0.2">
      <c r="D395" s="23" t="s">
        <v>34</v>
      </c>
      <c r="E395" s="24"/>
      <c r="F395" s="24"/>
      <c r="G395" s="24"/>
      <c r="H395" s="25"/>
    </row>
    <row r="396" spans="2:14" ht="12" customHeight="1" x14ac:dyDescent="0.2"/>
    <row r="397" spans="2:14" ht="12" customHeight="1" x14ac:dyDescent="0.2"/>
    <row r="398" spans="2:14" ht="12" customHeight="1" x14ac:dyDescent="0.2"/>
    <row r="399" spans="2:14" ht="12" customHeight="1" x14ac:dyDescent="0.2"/>
  </sheetData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>
      <selection activeCell="C3" sqref="C3"/>
    </sheetView>
  </sheetViews>
  <sheetFormatPr defaultColWidth="8.88671875" defaultRowHeight="14.4" x14ac:dyDescent="0.3"/>
  <cols>
    <col min="1" max="16384" width="8.88671875" style="12"/>
  </cols>
  <sheetData/>
  <pageMargins left="0.7" right="0.7" top="0.75" bottom="0.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D35E3-8283-481E-B564-F5F58F550E78}">
  <dimension ref="E15:L81"/>
  <sheetViews>
    <sheetView topLeftCell="A25" workbookViewId="0">
      <selection activeCell="F31" sqref="F31"/>
    </sheetView>
  </sheetViews>
  <sheetFormatPr defaultRowHeight="14.4" x14ac:dyDescent="0.3"/>
  <cols>
    <col min="5" max="5" width="20.44140625" customWidth="1"/>
    <col min="6" max="6" width="52.44140625" customWidth="1"/>
    <col min="7" max="7" width="5.6640625" customWidth="1"/>
    <col min="8" max="8" width="10.44140625" customWidth="1"/>
    <col min="9" max="9" width="12.33203125" customWidth="1"/>
    <col min="10" max="10" width="10" customWidth="1"/>
    <col min="11" max="11" width="10.44140625" customWidth="1"/>
    <col min="12" max="12" width="12.33203125" customWidth="1"/>
  </cols>
  <sheetData>
    <row r="15" spans="5:12" ht="15" thickBot="1" x14ac:dyDescent="0.35"/>
    <row r="16" spans="5:12" ht="21" thickBot="1" x14ac:dyDescent="0.35">
      <c r="E16" s="13" t="s">
        <v>6</v>
      </c>
      <c r="F16" s="14" t="s">
        <v>1</v>
      </c>
      <c r="G16" s="14" t="s">
        <v>26</v>
      </c>
      <c r="H16" s="14" t="s">
        <v>7</v>
      </c>
      <c r="I16" s="14" t="s">
        <v>8</v>
      </c>
      <c r="J16" s="13" t="s">
        <v>9</v>
      </c>
      <c r="K16" s="14" t="s">
        <v>10</v>
      </c>
      <c r="L16" s="14" t="s">
        <v>11</v>
      </c>
    </row>
    <row r="17" spans="5:12" x14ac:dyDescent="0.3">
      <c r="E17" s="517" t="s">
        <v>247</v>
      </c>
      <c r="F17" s="36" t="s">
        <v>248</v>
      </c>
      <c r="G17" s="37">
        <v>1</v>
      </c>
      <c r="H17" s="518">
        <v>119.29</v>
      </c>
      <c r="I17" s="38">
        <f t="shared" ref="I17:I21" si="0">H17*G17</f>
        <v>119.29</v>
      </c>
      <c r="J17" s="39">
        <v>14.93</v>
      </c>
      <c r="K17" s="40">
        <f t="shared" ref="K17:K21" si="1">H17*(1-J17%)</f>
        <v>101.48000300000001</v>
      </c>
      <c r="L17" s="40">
        <f t="shared" ref="L17:L21" si="2">K17*G17</f>
        <v>101.48000300000001</v>
      </c>
    </row>
    <row r="18" spans="5:12" ht="15" thickBot="1" x14ac:dyDescent="0.35">
      <c r="E18" s="521" t="s">
        <v>249</v>
      </c>
      <c r="F18" s="43" t="s">
        <v>250</v>
      </c>
      <c r="G18" s="43">
        <v>1</v>
      </c>
      <c r="H18" s="522">
        <v>0</v>
      </c>
      <c r="I18" s="44">
        <f t="shared" si="0"/>
        <v>0</v>
      </c>
      <c r="J18" s="45">
        <f t="shared" ref="J18:J21" si="3">$F$1</f>
        <v>0</v>
      </c>
      <c r="K18" s="46">
        <f t="shared" si="1"/>
        <v>0</v>
      </c>
      <c r="L18" s="46">
        <f t="shared" si="2"/>
        <v>0</v>
      </c>
    </row>
    <row r="19" spans="5:12" ht="15" thickBot="1" x14ac:dyDescent="0.35">
      <c r="E19" s="517" t="s">
        <v>251</v>
      </c>
      <c r="F19" s="36" t="s">
        <v>252</v>
      </c>
      <c r="G19" s="37">
        <v>1</v>
      </c>
      <c r="H19" s="518">
        <v>117.28</v>
      </c>
      <c r="I19" s="38">
        <f t="shared" si="0"/>
        <v>117.28</v>
      </c>
      <c r="J19" s="39">
        <v>2.89</v>
      </c>
      <c r="K19" s="40">
        <f t="shared" si="1"/>
        <v>113.890608</v>
      </c>
      <c r="L19" s="40">
        <f t="shared" si="2"/>
        <v>113.890608</v>
      </c>
    </row>
    <row r="20" spans="5:12" x14ac:dyDescent="0.3">
      <c r="E20" s="517" t="s">
        <v>254</v>
      </c>
      <c r="F20" s="36" t="s">
        <v>255</v>
      </c>
      <c r="G20" s="37">
        <v>1</v>
      </c>
      <c r="H20" s="518">
        <v>195.47</v>
      </c>
      <c r="I20" s="38">
        <f t="shared" si="0"/>
        <v>195.47</v>
      </c>
      <c r="J20" s="39">
        <v>10.11</v>
      </c>
      <c r="K20" s="40">
        <f t="shared" si="1"/>
        <v>175.70798300000001</v>
      </c>
      <c r="L20" s="40">
        <f t="shared" si="2"/>
        <v>175.70798300000001</v>
      </c>
    </row>
    <row r="21" spans="5:12" x14ac:dyDescent="0.3">
      <c r="E21" s="521" t="s">
        <v>249</v>
      </c>
      <c r="F21" s="43" t="s">
        <v>250</v>
      </c>
      <c r="G21" s="43">
        <v>1</v>
      </c>
      <c r="H21" s="522">
        <v>0</v>
      </c>
      <c r="I21" s="44">
        <f t="shared" si="0"/>
        <v>0</v>
      </c>
      <c r="J21" s="45">
        <f t="shared" si="3"/>
        <v>0</v>
      </c>
      <c r="K21" s="46">
        <f t="shared" si="1"/>
        <v>0</v>
      </c>
      <c r="L21" s="46">
        <f t="shared" si="2"/>
        <v>0</v>
      </c>
    </row>
    <row r="23" spans="5:12" ht="15" thickBot="1" x14ac:dyDescent="0.35"/>
    <row r="24" spans="5:12" x14ac:dyDescent="0.3">
      <c r="E24" s="517" t="s">
        <v>345</v>
      </c>
      <c r="F24" s="36" t="s">
        <v>346</v>
      </c>
      <c r="G24" s="37">
        <v>1</v>
      </c>
      <c r="H24" s="518">
        <v>8674.4</v>
      </c>
      <c r="I24" s="38">
        <f t="shared" ref="I24:I37" si="4">H24*G24</f>
        <v>8674.4</v>
      </c>
      <c r="J24" s="39">
        <v>76.36</v>
      </c>
      <c r="K24" s="40">
        <f t="shared" ref="K24:K37" si="5">H24*(1-J24%)</f>
        <v>2050.6281600000002</v>
      </c>
      <c r="L24" s="40">
        <f t="shared" ref="L24:L37" si="6">K24*G24</f>
        <v>2050.6281600000002</v>
      </c>
    </row>
    <row r="25" spans="5:12" x14ac:dyDescent="0.3">
      <c r="E25" s="519" t="s">
        <v>347</v>
      </c>
      <c r="F25" s="50" t="s">
        <v>348</v>
      </c>
      <c r="G25" s="50">
        <v>1</v>
      </c>
      <c r="H25" s="520">
        <v>2149.35</v>
      </c>
      <c r="I25" s="51">
        <f t="shared" si="4"/>
        <v>2149.35</v>
      </c>
      <c r="J25" s="52">
        <f>$F$6</f>
        <v>0</v>
      </c>
      <c r="K25" s="53">
        <f t="shared" si="5"/>
        <v>2149.35</v>
      </c>
      <c r="L25" s="53">
        <f t="shared" si="6"/>
        <v>2149.35</v>
      </c>
    </row>
    <row r="26" spans="5:12" x14ac:dyDescent="0.3">
      <c r="E26" s="521" t="s">
        <v>103</v>
      </c>
      <c r="F26" s="43" t="s">
        <v>104</v>
      </c>
      <c r="G26" s="43">
        <v>1</v>
      </c>
      <c r="H26" s="522">
        <v>0</v>
      </c>
      <c r="I26" s="44">
        <f t="shared" si="4"/>
        <v>0</v>
      </c>
      <c r="J26" s="45">
        <f>$F$1</f>
        <v>0</v>
      </c>
      <c r="K26" s="46">
        <f t="shared" si="5"/>
        <v>0</v>
      </c>
      <c r="L26" s="46">
        <f t="shared" si="6"/>
        <v>0</v>
      </c>
    </row>
    <row r="27" spans="5:12" x14ac:dyDescent="0.3">
      <c r="E27" s="525" t="s">
        <v>106</v>
      </c>
      <c r="F27" s="526" t="s">
        <v>107</v>
      </c>
      <c r="G27" s="526">
        <v>1</v>
      </c>
      <c r="H27" s="527">
        <v>1321.16</v>
      </c>
      <c r="I27" s="528">
        <f t="shared" si="4"/>
        <v>1321.16</v>
      </c>
      <c r="J27" s="52">
        <v>45.81</v>
      </c>
      <c r="K27" s="529">
        <f t="shared" si="5"/>
        <v>715.9366040000001</v>
      </c>
      <c r="L27" s="529">
        <f t="shared" si="6"/>
        <v>715.9366040000001</v>
      </c>
    </row>
    <row r="28" spans="5:12" x14ac:dyDescent="0.3">
      <c r="E28" s="521" t="s">
        <v>110</v>
      </c>
      <c r="F28" s="43" t="s">
        <v>111</v>
      </c>
      <c r="G28" s="43">
        <v>1</v>
      </c>
      <c r="H28" s="522">
        <v>0</v>
      </c>
      <c r="I28" s="44">
        <f t="shared" si="4"/>
        <v>0</v>
      </c>
      <c r="J28" s="45">
        <f t="shared" ref="J28:J36" si="7">$F$1</f>
        <v>0</v>
      </c>
      <c r="K28" s="46">
        <f t="shared" si="5"/>
        <v>0</v>
      </c>
      <c r="L28" s="46">
        <f t="shared" si="6"/>
        <v>0</v>
      </c>
    </row>
    <row r="29" spans="5:12" x14ac:dyDescent="0.3">
      <c r="E29" s="521" t="s">
        <v>112</v>
      </c>
      <c r="F29" s="43" t="s">
        <v>113</v>
      </c>
      <c r="G29" s="43">
        <v>1</v>
      </c>
      <c r="H29" s="522">
        <v>2681.42</v>
      </c>
      <c r="I29" s="44">
        <f t="shared" si="4"/>
        <v>2681.42</v>
      </c>
      <c r="J29" s="45">
        <v>76.36</v>
      </c>
      <c r="K29" s="46">
        <f t="shared" si="5"/>
        <v>633.88768800000014</v>
      </c>
      <c r="L29" s="46">
        <f t="shared" si="6"/>
        <v>633.88768800000014</v>
      </c>
    </row>
    <row r="30" spans="5:12" x14ac:dyDescent="0.3">
      <c r="E30" s="521" t="s">
        <v>114</v>
      </c>
      <c r="F30" s="43" t="s">
        <v>115</v>
      </c>
      <c r="G30" s="43">
        <v>2</v>
      </c>
      <c r="H30" s="522">
        <v>0</v>
      </c>
      <c r="I30" s="44">
        <f t="shared" si="4"/>
        <v>0</v>
      </c>
      <c r="J30" s="45">
        <f t="shared" si="7"/>
        <v>0</v>
      </c>
      <c r="K30" s="46">
        <f t="shared" si="5"/>
        <v>0</v>
      </c>
      <c r="L30" s="46">
        <f t="shared" si="6"/>
        <v>0</v>
      </c>
    </row>
    <row r="31" spans="5:12" x14ac:dyDescent="0.3">
      <c r="E31" s="521" t="s">
        <v>116</v>
      </c>
      <c r="F31" s="43" t="s">
        <v>117</v>
      </c>
      <c r="G31" s="43">
        <v>1</v>
      </c>
      <c r="H31" s="522">
        <v>0</v>
      </c>
      <c r="I31" s="44">
        <f t="shared" si="4"/>
        <v>0</v>
      </c>
      <c r="J31" s="45">
        <f t="shared" si="7"/>
        <v>0</v>
      </c>
      <c r="K31" s="46">
        <f t="shared" si="5"/>
        <v>0</v>
      </c>
      <c r="L31" s="46">
        <f t="shared" si="6"/>
        <v>0</v>
      </c>
    </row>
    <row r="32" spans="5:12" x14ac:dyDescent="0.3">
      <c r="E32" s="521" t="s">
        <v>118</v>
      </c>
      <c r="F32" s="43" t="s">
        <v>119</v>
      </c>
      <c r="G32" s="43">
        <v>1</v>
      </c>
      <c r="H32" s="522">
        <v>0</v>
      </c>
      <c r="I32" s="44">
        <f t="shared" si="4"/>
        <v>0</v>
      </c>
      <c r="J32" s="45">
        <f t="shared" si="7"/>
        <v>0</v>
      </c>
      <c r="K32" s="46">
        <f t="shared" si="5"/>
        <v>0</v>
      </c>
      <c r="L32" s="46">
        <f t="shared" si="6"/>
        <v>0</v>
      </c>
    </row>
    <row r="33" spans="5:12" x14ac:dyDescent="0.3">
      <c r="E33" s="521" t="s">
        <v>120</v>
      </c>
      <c r="F33" s="43" t="s">
        <v>121</v>
      </c>
      <c r="G33" s="43">
        <v>1</v>
      </c>
      <c r="H33" s="522">
        <v>0</v>
      </c>
      <c r="I33" s="44">
        <f t="shared" si="4"/>
        <v>0</v>
      </c>
      <c r="J33" s="45">
        <f t="shared" si="7"/>
        <v>0</v>
      </c>
      <c r="K33" s="46">
        <f t="shared" si="5"/>
        <v>0</v>
      </c>
      <c r="L33" s="46">
        <f t="shared" si="6"/>
        <v>0</v>
      </c>
    </row>
    <row r="34" spans="5:12" x14ac:dyDescent="0.3">
      <c r="E34" s="521" t="s">
        <v>349</v>
      </c>
      <c r="F34" s="43" t="s">
        <v>350</v>
      </c>
      <c r="G34" s="43">
        <v>1</v>
      </c>
      <c r="H34" s="522">
        <v>1524.65</v>
      </c>
      <c r="I34" s="44">
        <f t="shared" si="4"/>
        <v>1524.65</v>
      </c>
      <c r="J34" s="45">
        <v>76.36</v>
      </c>
      <c r="K34" s="46">
        <f t="shared" si="5"/>
        <v>360.4272600000001</v>
      </c>
      <c r="L34" s="46">
        <f t="shared" si="6"/>
        <v>360.4272600000001</v>
      </c>
    </row>
    <row r="35" spans="5:12" x14ac:dyDescent="0.3">
      <c r="E35" s="521" t="s">
        <v>351</v>
      </c>
      <c r="F35" s="43" t="s">
        <v>352</v>
      </c>
      <c r="G35" s="43">
        <v>2</v>
      </c>
      <c r="H35" s="522">
        <v>0</v>
      </c>
      <c r="I35" s="44">
        <f t="shared" si="4"/>
        <v>0</v>
      </c>
      <c r="J35" s="45">
        <f t="shared" si="7"/>
        <v>0</v>
      </c>
      <c r="K35" s="46">
        <f t="shared" si="5"/>
        <v>0</v>
      </c>
      <c r="L35" s="46">
        <f t="shared" si="6"/>
        <v>0</v>
      </c>
    </row>
    <row r="36" spans="5:12" x14ac:dyDescent="0.3">
      <c r="E36" s="521" t="s">
        <v>353</v>
      </c>
      <c r="F36" s="43" t="s">
        <v>354</v>
      </c>
      <c r="G36" s="43">
        <v>1</v>
      </c>
      <c r="H36" s="522">
        <v>0</v>
      </c>
      <c r="I36" s="44">
        <f t="shared" si="4"/>
        <v>0</v>
      </c>
      <c r="J36" s="45">
        <f t="shared" si="7"/>
        <v>0</v>
      </c>
      <c r="K36" s="46">
        <f t="shared" si="5"/>
        <v>0</v>
      </c>
      <c r="L36" s="46">
        <f t="shared" si="6"/>
        <v>0</v>
      </c>
    </row>
    <row r="37" spans="5:12" x14ac:dyDescent="0.3">
      <c r="E37" s="521" t="s">
        <v>355</v>
      </c>
      <c r="F37" s="43" t="s">
        <v>356</v>
      </c>
      <c r="G37" s="43">
        <v>1</v>
      </c>
      <c r="H37" s="522">
        <v>2413.2800000000002</v>
      </c>
      <c r="I37" s="44">
        <f t="shared" si="4"/>
        <v>2413.2800000000002</v>
      </c>
      <c r="J37" s="45">
        <v>76.36</v>
      </c>
      <c r="K37" s="46">
        <f t="shared" si="5"/>
        <v>570.49939200000017</v>
      </c>
      <c r="L37" s="46">
        <f t="shared" si="6"/>
        <v>570.49939200000017</v>
      </c>
    </row>
    <row r="39" spans="5:12" ht="15" thickBot="1" x14ac:dyDescent="0.35"/>
    <row r="40" spans="5:12" x14ac:dyDescent="0.3">
      <c r="E40" s="517" t="s">
        <v>391</v>
      </c>
      <c r="F40" s="36" t="s">
        <v>392</v>
      </c>
      <c r="G40" s="37">
        <v>1</v>
      </c>
      <c r="H40" s="518">
        <v>3753.99</v>
      </c>
      <c r="I40" s="38">
        <f t="shared" ref="I40:I49" si="8">H40*G40</f>
        <v>3753.99</v>
      </c>
      <c r="J40" s="39">
        <v>61.43</v>
      </c>
      <c r="K40" s="40">
        <f t="shared" ref="K40:K49" si="9">H40*(1-J40%)</f>
        <v>1447.913943</v>
      </c>
      <c r="L40" s="40">
        <f t="shared" ref="L40:L49" si="10">K40*G40</f>
        <v>1447.913943</v>
      </c>
    </row>
    <row r="41" spans="5:12" x14ac:dyDescent="0.3">
      <c r="E41" s="519" t="s">
        <v>394</v>
      </c>
      <c r="F41" s="50" t="s">
        <v>395</v>
      </c>
      <c r="G41" s="50">
        <v>1</v>
      </c>
      <c r="H41" s="520">
        <v>443.9</v>
      </c>
      <c r="I41" s="51">
        <f t="shared" si="8"/>
        <v>443.9</v>
      </c>
      <c r="J41" s="52">
        <v>21.72</v>
      </c>
      <c r="K41" s="53">
        <f t="shared" si="9"/>
        <v>347.48491999999999</v>
      </c>
      <c r="L41" s="53">
        <f t="shared" si="10"/>
        <v>347.48491999999999</v>
      </c>
    </row>
    <row r="42" spans="5:12" x14ac:dyDescent="0.3">
      <c r="E42" s="521" t="s">
        <v>396</v>
      </c>
      <c r="F42" s="43" t="s">
        <v>397</v>
      </c>
      <c r="G42" s="43">
        <v>1</v>
      </c>
      <c r="H42" s="522">
        <v>0</v>
      </c>
      <c r="I42" s="44">
        <f t="shared" si="8"/>
        <v>0</v>
      </c>
      <c r="J42" s="45">
        <f t="shared" ref="J42:J49" si="11">$F$1</f>
        <v>0</v>
      </c>
      <c r="K42" s="46">
        <f t="shared" si="9"/>
        <v>0</v>
      </c>
      <c r="L42" s="46">
        <f t="shared" si="10"/>
        <v>0</v>
      </c>
    </row>
    <row r="43" spans="5:12" x14ac:dyDescent="0.3">
      <c r="E43" s="521" t="s">
        <v>398</v>
      </c>
      <c r="F43" s="43" t="s">
        <v>399</v>
      </c>
      <c r="G43" s="43">
        <v>1</v>
      </c>
      <c r="H43" s="522">
        <v>0</v>
      </c>
      <c r="I43" s="44">
        <f t="shared" si="8"/>
        <v>0</v>
      </c>
      <c r="J43" s="45">
        <f t="shared" si="11"/>
        <v>0</v>
      </c>
      <c r="K43" s="46">
        <f t="shared" si="9"/>
        <v>0</v>
      </c>
      <c r="L43" s="46">
        <f t="shared" si="10"/>
        <v>0</v>
      </c>
    </row>
    <row r="44" spans="5:12" x14ac:dyDescent="0.3">
      <c r="E44" s="521" t="s">
        <v>232</v>
      </c>
      <c r="F44" s="43" t="s">
        <v>233</v>
      </c>
      <c r="G44" s="43">
        <v>1</v>
      </c>
      <c r="H44" s="522">
        <v>0</v>
      </c>
      <c r="I44" s="44">
        <f t="shared" si="8"/>
        <v>0</v>
      </c>
      <c r="J44" s="45">
        <f t="shared" si="11"/>
        <v>0</v>
      </c>
      <c r="K44" s="46">
        <f t="shared" si="9"/>
        <v>0</v>
      </c>
      <c r="L44" s="46">
        <f t="shared" si="10"/>
        <v>0</v>
      </c>
    </row>
    <row r="45" spans="5:12" x14ac:dyDescent="0.3">
      <c r="E45" s="521" t="s">
        <v>400</v>
      </c>
      <c r="F45" s="43" t="s">
        <v>401</v>
      </c>
      <c r="G45" s="43">
        <v>1</v>
      </c>
      <c r="H45" s="522">
        <v>0</v>
      </c>
      <c r="I45" s="44">
        <f t="shared" si="8"/>
        <v>0</v>
      </c>
      <c r="J45" s="45">
        <f t="shared" si="11"/>
        <v>0</v>
      </c>
      <c r="K45" s="46">
        <f t="shared" si="9"/>
        <v>0</v>
      </c>
      <c r="L45" s="46">
        <f t="shared" si="10"/>
        <v>0</v>
      </c>
    </row>
    <row r="46" spans="5:12" x14ac:dyDescent="0.3">
      <c r="E46" s="521" t="s">
        <v>402</v>
      </c>
      <c r="F46" s="43" t="s">
        <v>403</v>
      </c>
      <c r="G46" s="43">
        <v>1</v>
      </c>
      <c r="H46" s="522">
        <v>0</v>
      </c>
      <c r="I46" s="44">
        <f t="shared" si="8"/>
        <v>0</v>
      </c>
      <c r="J46" s="45">
        <f t="shared" si="11"/>
        <v>0</v>
      </c>
      <c r="K46" s="46">
        <f t="shared" si="9"/>
        <v>0</v>
      </c>
      <c r="L46" s="46">
        <f t="shared" si="10"/>
        <v>0</v>
      </c>
    </row>
    <row r="47" spans="5:12" x14ac:dyDescent="0.3">
      <c r="E47" s="521" t="s">
        <v>404</v>
      </c>
      <c r="F47" s="43" t="s">
        <v>405</v>
      </c>
      <c r="G47" s="43">
        <v>1</v>
      </c>
      <c r="H47" s="522">
        <v>0</v>
      </c>
      <c r="I47" s="44">
        <f t="shared" si="8"/>
        <v>0</v>
      </c>
      <c r="J47" s="45">
        <f t="shared" si="11"/>
        <v>0</v>
      </c>
      <c r="K47" s="46">
        <f t="shared" si="9"/>
        <v>0</v>
      </c>
      <c r="L47" s="46">
        <f t="shared" si="10"/>
        <v>0</v>
      </c>
    </row>
    <row r="48" spans="5:12" x14ac:dyDescent="0.3">
      <c r="E48" s="521" t="s">
        <v>406</v>
      </c>
      <c r="F48" s="43" t="s">
        <v>407</v>
      </c>
      <c r="G48" s="43">
        <v>2</v>
      </c>
      <c r="H48" s="522">
        <v>0</v>
      </c>
      <c r="I48" s="44">
        <f t="shared" si="8"/>
        <v>0</v>
      </c>
      <c r="J48" s="45">
        <f t="shared" si="11"/>
        <v>0</v>
      </c>
      <c r="K48" s="46">
        <f t="shared" si="9"/>
        <v>0</v>
      </c>
      <c r="L48" s="46">
        <f t="shared" si="10"/>
        <v>0</v>
      </c>
    </row>
    <row r="49" spans="5:12" x14ac:dyDescent="0.3">
      <c r="E49" s="521" t="s">
        <v>408</v>
      </c>
      <c r="F49" s="43" t="s">
        <v>409</v>
      </c>
      <c r="G49" s="43">
        <v>1</v>
      </c>
      <c r="H49" s="522">
        <v>0</v>
      </c>
      <c r="I49" s="44">
        <f t="shared" si="8"/>
        <v>0</v>
      </c>
      <c r="J49" s="45">
        <f t="shared" si="11"/>
        <v>0</v>
      </c>
      <c r="K49" s="46">
        <f t="shared" si="9"/>
        <v>0</v>
      </c>
      <c r="L49" s="46">
        <f t="shared" si="10"/>
        <v>0</v>
      </c>
    </row>
    <row r="50" spans="5:12" ht="15" thickBot="1" x14ac:dyDescent="0.35"/>
    <row r="51" spans="5:12" x14ac:dyDescent="0.3">
      <c r="E51" s="517" t="s">
        <v>324</v>
      </c>
      <c r="F51" s="36" t="s">
        <v>325</v>
      </c>
      <c r="G51" s="37">
        <v>1</v>
      </c>
      <c r="H51" s="518">
        <v>1704.85</v>
      </c>
      <c r="I51" s="38">
        <f t="shared" ref="I51:I60" si="12">H51*G51</f>
        <v>1704.85</v>
      </c>
      <c r="J51" s="39">
        <v>47.75</v>
      </c>
      <c r="K51" s="40">
        <f t="shared" ref="K51:K60" si="13">H51*(1-J51%)</f>
        <v>890.7841249999999</v>
      </c>
      <c r="L51" s="40">
        <f t="shared" ref="L51:L60" si="14">K51*G51</f>
        <v>890.7841249999999</v>
      </c>
    </row>
    <row r="52" spans="5:12" x14ac:dyDescent="0.3">
      <c r="E52" s="519" t="s">
        <v>326</v>
      </c>
      <c r="F52" s="50" t="s">
        <v>327</v>
      </c>
      <c r="G52" s="50">
        <v>1</v>
      </c>
      <c r="H52" s="520">
        <v>136.85</v>
      </c>
      <c r="I52" s="51">
        <f t="shared" si="12"/>
        <v>136.85</v>
      </c>
      <c r="J52" s="52">
        <v>21.72</v>
      </c>
      <c r="K52" s="53">
        <f t="shared" si="13"/>
        <v>107.12618000000001</v>
      </c>
      <c r="L52" s="53">
        <f t="shared" si="14"/>
        <v>107.12618000000001</v>
      </c>
    </row>
    <row r="53" spans="5:12" x14ac:dyDescent="0.3">
      <c r="E53" s="521" t="s">
        <v>328</v>
      </c>
      <c r="F53" s="43" t="s">
        <v>329</v>
      </c>
      <c r="G53" s="43">
        <v>1</v>
      </c>
      <c r="H53" s="522">
        <v>0</v>
      </c>
      <c r="I53" s="44">
        <f t="shared" si="12"/>
        <v>0</v>
      </c>
      <c r="J53" s="45">
        <f t="shared" ref="J53:J60" si="15">$F$1</f>
        <v>0</v>
      </c>
      <c r="K53" s="46">
        <f t="shared" si="13"/>
        <v>0</v>
      </c>
      <c r="L53" s="46">
        <f t="shared" si="14"/>
        <v>0</v>
      </c>
    </row>
    <row r="54" spans="5:12" x14ac:dyDescent="0.3">
      <c r="E54" s="521" t="s">
        <v>331</v>
      </c>
      <c r="F54" s="43" t="s">
        <v>332</v>
      </c>
      <c r="G54" s="43">
        <v>1</v>
      </c>
      <c r="H54" s="522">
        <v>0</v>
      </c>
      <c r="I54" s="44">
        <f t="shared" si="12"/>
        <v>0</v>
      </c>
      <c r="J54" s="45">
        <f t="shared" si="15"/>
        <v>0</v>
      </c>
      <c r="K54" s="46">
        <f t="shared" si="13"/>
        <v>0</v>
      </c>
      <c r="L54" s="46">
        <f t="shared" si="14"/>
        <v>0</v>
      </c>
    </row>
    <row r="55" spans="5:12" x14ac:dyDescent="0.3">
      <c r="E55" s="521" t="s">
        <v>333</v>
      </c>
      <c r="F55" s="43" t="s">
        <v>334</v>
      </c>
      <c r="G55" s="43">
        <v>1</v>
      </c>
      <c r="H55" s="522">
        <v>707.89</v>
      </c>
      <c r="I55" s="44">
        <f t="shared" si="12"/>
        <v>707.89</v>
      </c>
      <c r="J55" s="45">
        <v>49.42</v>
      </c>
      <c r="K55" s="46">
        <f t="shared" si="13"/>
        <v>358.05076200000002</v>
      </c>
      <c r="L55" s="46">
        <f t="shared" si="14"/>
        <v>358.05076200000002</v>
      </c>
    </row>
    <row r="56" spans="5:12" x14ac:dyDescent="0.3">
      <c r="E56" s="521" t="s">
        <v>335</v>
      </c>
      <c r="F56" s="43" t="s">
        <v>336</v>
      </c>
      <c r="G56" s="43">
        <v>1</v>
      </c>
      <c r="H56" s="522">
        <v>0</v>
      </c>
      <c r="I56" s="44">
        <f t="shared" si="12"/>
        <v>0</v>
      </c>
      <c r="J56" s="45">
        <f t="shared" si="15"/>
        <v>0</v>
      </c>
      <c r="K56" s="46">
        <f t="shared" si="13"/>
        <v>0</v>
      </c>
      <c r="L56" s="46">
        <f t="shared" si="14"/>
        <v>0</v>
      </c>
    </row>
    <row r="57" spans="5:12" x14ac:dyDescent="0.3">
      <c r="E57" s="521" t="s">
        <v>55</v>
      </c>
      <c r="F57" s="43" t="s">
        <v>56</v>
      </c>
      <c r="G57" s="43">
        <v>1</v>
      </c>
      <c r="H57" s="522">
        <v>0</v>
      </c>
      <c r="I57" s="44">
        <f t="shared" si="12"/>
        <v>0</v>
      </c>
      <c r="J57" s="45">
        <f t="shared" si="15"/>
        <v>0</v>
      </c>
      <c r="K57" s="46">
        <f t="shared" si="13"/>
        <v>0</v>
      </c>
      <c r="L57" s="46">
        <f t="shared" si="14"/>
        <v>0</v>
      </c>
    </row>
    <row r="58" spans="5:12" x14ac:dyDescent="0.3">
      <c r="E58" s="521" t="s">
        <v>337</v>
      </c>
      <c r="F58" s="43" t="s">
        <v>338</v>
      </c>
      <c r="G58" s="43">
        <v>1</v>
      </c>
      <c r="H58" s="522">
        <v>100.29</v>
      </c>
      <c r="I58" s="44">
        <f t="shared" si="12"/>
        <v>100.29</v>
      </c>
      <c r="J58" s="45">
        <v>43.96</v>
      </c>
      <c r="K58" s="46">
        <f t="shared" si="13"/>
        <v>56.202516000000003</v>
      </c>
      <c r="L58" s="46">
        <f t="shared" si="14"/>
        <v>56.202516000000003</v>
      </c>
    </row>
    <row r="59" spans="5:12" x14ac:dyDescent="0.3">
      <c r="E59" s="521" t="s">
        <v>328</v>
      </c>
      <c r="F59" s="43" t="s">
        <v>329</v>
      </c>
      <c r="G59" s="43">
        <v>1</v>
      </c>
      <c r="H59" s="522">
        <v>117.98</v>
      </c>
      <c r="I59" s="44">
        <f t="shared" si="12"/>
        <v>117.98</v>
      </c>
      <c r="J59" s="45">
        <v>47.75</v>
      </c>
      <c r="K59" s="46">
        <f t="shared" si="13"/>
        <v>61.644549999999995</v>
      </c>
      <c r="L59" s="46">
        <f t="shared" si="14"/>
        <v>61.644549999999995</v>
      </c>
    </row>
    <row r="60" spans="5:12" x14ac:dyDescent="0.3">
      <c r="E60" s="521" t="s">
        <v>339</v>
      </c>
      <c r="F60" s="43" t="s">
        <v>340</v>
      </c>
      <c r="G60" s="43">
        <v>1</v>
      </c>
      <c r="H60" s="522">
        <v>0</v>
      </c>
      <c r="I60" s="44">
        <f t="shared" si="12"/>
        <v>0</v>
      </c>
      <c r="J60" s="45">
        <f t="shared" si="15"/>
        <v>0</v>
      </c>
      <c r="K60" s="46">
        <f t="shared" si="13"/>
        <v>0</v>
      </c>
      <c r="L60" s="46">
        <f t="shared" si="14"/>
        <v>0</v>
      </c>
    </row>
    <row r="62" spans="5:12" ht="15" thickBot="1" x14ac:dyDescent="0.35"/>
    <row r="63" spans="5:12" x14ac:dyDescent="0.3">
      <c r="E63" s="517" t="s">
        <v>312</v>
      </c>
      <c r="F63" s="36" t="s">
        <v>313</v>
      </c>
      <c r="G63" s="37">
        <v>1</v>
      </c>
      <c r="H63" s="518">
        <v>5592.37</v>
      </c>
      <c r="I63" s="38">
        <f t="shared" ref="I63:I81" si="16">H63*G63</f>
        <v>5592.37</v>
      </c>
      <c r="J63" s="39">
        <v>80</v>
      </c>
      <c r="K63" s="40">
        <f t="shared" ref="K63:K81" si="17">H63*(1-J63%)</f>
        <v>1118.4739999999997</v>
      </c>
      <c r="L63" s="40">
        <f t="shared" ref="L63:L81" si="18">K63*G63</f>
        <v>1118.4739999999997</v>
      </c>
    </row>
    <row r="64" spans="5:12" x14ac:dyDescent="0.3">
      <c r="E64" s="519" t="s">
        <v>314</v>
      </c>
      <c r="F64" s="50" t="s">
        <v>315</v>
      </c>
      <c r="G64" s="50">
        <v>1</v>
      </c>
      <c r="H64" s="520">
        <v>462.3</v>
      </c>
      <c r="I64" s="51">
        <f t="shared" si="16"/>
        <v>462.3</v>
      </c>
      <c r="J64" s="52">
        <v>21.72</v>
      </c>
      <c r="K64" s="53">
        <f t="shared" si="17"/>
        <v>361.88844000000006</v>
      </c>
      <c r="L64" s="53">
        <f t="shared" si="18"/>
        <v>361.88844000000006</v>
      </c>
    </row>
    <row r="65" spans="5:12" x14ac:dyDescent="0.3">
      <c r="E65" s="537" t="s">
        <v>286</v>
      </c>
      <c r="F65" s="538" t="s">
        <v>287</v>
      </c>
      <c r="G65" s="538">
        <v>1</v>
      </c>
      <c r="H65" s="539">
        <v>0</v>
      </c>
      <c r="I65" s="540">
        <f t="shared" si="16"/>
        <v>0</v>
      </c>
      <c r="J65" s="45">
        <f>$F$1</f>
        <v>0</v>
      </c>
      <c r="K65" s="46">
        <f t="shared" si="17"/>
        <v>0</v>
      </c>
      <c r="L65" s="46">
        <f t="shared" si="18"/>
        <v>0</v>
      </c>
    </row>
    <row r="66" spans="5:12" x14ac:dyDescent="0.3">
      <c r="E66" s="525" t="s">
        <v>288</v>
      </c>
      <c r="F66" s="526" t="s">
        <v>289</v>
      </c>
      <c r="G66" s="526">
        <v>1</v>
      </c>
      <c r="H66" s="527">
        <v>719.69</v>
      </c>
      <c r="I66" s="528">
        <f t="shared" si="16"/>
        <v>719.69</v>
      </c>
      <c r="J66" s="52">
        <v>45.81</v>
      </c>
      <c r="K66" s="529">
        <f t="shared" si="17"/>
        <v>390.00001100000009</v>
      </c>
      <c r="L66" s="529">
        <f t="shared" si="18"/>
        <v>390.00001100000009</v>
      </c>
    </row>
    <row r="67" spans="5:12" x14ac:dyDescent="0.3">
      <c r="E67" s="537" t="s">
        <v>290</v>
      </c>
      <c r="F67" s="538" t="s">
        <v>291</v>
      </c>
      <c r="G67" s="538">
        <v>1</v>
      </c>
      <c r="H67" s="539">
        <v>0</v>
      </c>
      <c r="I67" s="540">
        <f t="shared" si="16"/>
        <v>0</v>
      </c>
      <c r="J67" s="45">
        <f t="shared" ref="J67:J80" si="19">$F$1</f>
        <v>0</v>
      </c>
      <c r="K67" s="532">
        <f t="shared" si="17"/>
        <v>0</v>
      </c>
      <c r="L67" s="532">
        <f t="shared" si="18"/>
        <v>0</v>
      </c>
    </row>
    <row r="68" spans="5:12" x14ac:dyDescent="0.3">
      <c r="E68" s="521" t="s">
        <v>171</v>
      </c>
      <c r="F68" s="43" t="s">
        <v>172</v>
      </c>
      <c r="G68" s="43">
        <v>1</v>
      </c>
      <c r="H68" s="522">
        <v>0</v>
      </c>
      <c r="I68" s="44">
        <f t="shared" si="16"/>
        <v>0</v>
      </c>
      <c r="J68" s="45">
        <f t="shared" si="19"/>
        <v>0</v>
      </c>
      <c r="K68" s="46">
        <f t="shared" si="17"/>
        <v>0</v>
      </c>
      <c r="L68" s="46">
        <f t="shared" si="18"/>
        <v>0</v>
      </c>
    </row>
    <row r="69" spans="5:12" x14ac:dyDescent="0.3">
      <c r="E69" s="521" t="s">
        <v>316</v>
      </c>
      <c r="F69" s="43" t="s">
        <v>317</v>
      </c>
      <c r="G69" s="43">
        <v>1</v>
      </c>
      <c r="H69" s="522">
        <v>766.89</v>
      </c>
      <c r="I69" s="44">
        <f t="shared" si="16"/>
        <v>766.89</v>
      </c>
      <c r="J69" s="45">
        <v>80</v>
      </c>
      <c r="K69" s="46">
        <f t="shared" si="17"/>
        <v>153.37799999999996</v>
      </c>
      <c r="L69" s="46">
        <f t="shared" si="18"/>
        <v>153.37799999999996</v>
      </c>
    </row>
    <row r="70" spans="5:12" x14ac:dyDescent="0.3">
      <c r="E70" s="521" t="s">
        <v>114</v>
      </c>
      <c r="F70" s="43" t="s">
        <v>115</v>
      </c>
      <c r="G70" s="43">
        <v>2</v>
      </c>
      <c r="H70" s="522">
        <v>0</v>
      </c>
      <c r="I70" s="44">
        <f t="shared" si="16"/>
        <v>0</v>
      </c>
      <c r="J70" s="45">
        <f t="shared" si="19"/>
        <v>0</v>
      </c>
      <c r="K70" s="46">
        <f t="shared" si="17"/>
        <v>0</v>
      </c>
      <c r="L70" s="46">
        <f t="shared" si="18"/>
        <v>0</v>
      </c>
    </row>
    <row r="71" spans="5:12" x14ac:dyDescent="0.3">
      <c r="E71" s="521" t="s">
        <v>293</v>
      </c>
      <c r="F71" s="43" t="s">
        <v>158</v>
      </c>
      <c r="G71" s="43">
        <v>1</v>
      </c>
      <c r="H71" s="522">
        <v>0</v>
      </c>
      <c r="I71" s="44">
        <f t="shared" si="16"/>
        <v>0</v>
      </c>
      <c r="J71" s="45">
        <f t="shared" si="19"/>
        <v>0</v>
      </c>
      <c r="K71" s="46">
        <f t="shared" si="17"/>
        <v>0</v>
      </c>
      <c r="L71" s="46">
        <f t="shared" si="18"/>
        <v>0</v>
      </c>
    </row>
    <row r="72" spans="5:12" x14ac:dyDescent="0.3">
      <c r="E72" s="521" t="s">
        <v>318</v>
      </c>
      <c r="F72" s="43" t="s">
        <v>319</v>
      </c>
      <c r="G72" s="43">
        <v>1</v>
      </c>
      <c r="H72" s="522">
        <v>0</v>
      </c>
      <c r="I72" s="44">
        <f t="shared" si="16"/>
        <v>0</v>
      </c>
      <c r="J72" s="45">
        <f t="shared" si="19"/>
        <v>0</v>
      </c>
      <c r="K72" s="46">
        <f t="shared" si="17"/>
        <v>0</v>
      </c>
      <c r="L72" s="46">
        <f t="shared" si="18"/>
        <v>0</v>
      </c>
    </row>
    <row r="73" spans="5:12" x14ac:dyDescent="0.3">
      <c r="E73" s="521" t="s">
        <v>296</v>
      </c>
      <c r="F73" s="43" t="s">
        <v>297</v>
      </c>
      <c r="G73" s="43">
        <v>1</v>
      </c>
      <c r="H73" s="522">
        <v>0</v>
      </c>
      <c r="I73" s="44">
        <f t="shared" si="16"/>
        <v>0</v>
      </c>
      <c r="J73" s="45">
        <f t="shared" si="19"/>
        <v>0</v>
      </c>
      <c r="K73" s="46">
        <f t="shared" si="17"/>
        <v>0</v>
      </c>
      <c r="L73" s="46">
        <f t="shared" si="18"/>
        <v>0</v>
      </c>
    </row>
    <row r="74" spans="5:12" x14ac:dyDescent="0.3">
      <c r="E74" s="521" t="s">
        <v>320</v>
      </c>
      <c r="F74" s="43" t="s">
        <v>321</v>
      </c>
      <c r="G74" s="43">
        <v>1</v>
      </c>
      <c r="H74" s="522">
        <v>0</v>
      </c>
      <c r="I74" s="44">
        <f t="shared" si="16"/>
        <v>0</v>
      </c>
      <c r="J74" s="45">
        <f t="shared" si="19"/>
        <v>0</v>
      </c>
      <c r="K74" s="46">
        <f t="shared" si="17"/>
        <v>0</v>
      </c>
      <c r="L74" s="46">
        <f t="shared" si="18"/>
        <v>0</v>
      </c>
    </row>
    <row r="75" spans="5:12" x14ac:dyDescent="0.3">
      <c r="E75" s="521" t="s">
        <v>116</v>
      </c>
      <c r="F75" s="43" t="s">
        <v>117</v>
      </c>
      <c r="G75" s="43">
        <v>1</v>
      </c>
      <c r="H75" s="522">
        <v>0</v>
      </c>
      <c r="I75" s="44">
        <f t="shared" si="16"/>
        <v>0</v>
      </c>
      <c r="J75" s="45">
        <f t="shared" si="19"/>
        <v>0</v>
      </c>
      <c r="K75" s="46">
        <f t="shared" si="17"/>
        <v>0</v>
      </c>
      <c r="L75" s="46">
        <f t="shared" si="18"/>
        <v>0</v>
      </c>
    </row>
    <row r="76" spans="5:12" x14ac:dyDescent="0.3">
      <c r="E76" s="521" t="s">
        <v>118</v>
      </c>
      <c r="F76" s="43" t="s">
        <v>119</v>
      </c>
      <c r="G76" s="43">
        <v>1</v>
      </c>
      <c r="H76" s="522">
        <v>0</v>
      </c>
      <c r="I76" s="44">
        <f t="shared" si="16"/>
        <v>0</v>
      </c>
      <c r="J76" s="45">
        <f t="shared" si="19"/>
        <v>0</v>
      </c>
      <c r="K76" s="46">
        <f t="shared" si="17"/>
        <v>0</v>
      </c>
      <c r="L76" s="46">
        <f t="shared" si="18"/>
        <v>0</v>
      </c>
    </row>
    <row r="77" spans="5:12" x14ac:dyDescent="0.3">
      <c r="E77" s="521" t="s">
        <v>120</v>
      </c>
      <c r="F77" s="43" t="s">
        <v>121</v>
      </c>
      <c r="G77" s="43">
        <v>1</v>
      </c>
      <c r="H77" s="522">
        <v>0</v>
      </c>
      <c r="I77" s="44">
        <f t="shared" si="16"/>
        <v>0</v>
      </c>
      <c r="J77" s="45">
        <f t="shared" si="19"/>
        <v>0</v>
      </c>
      <c r="K77" s="46">
        <f t="shared" si="17"/>
        <v>0</v>
      </c>
      <c r="L77" s="46">
        <f t="shared" si="18"/>
        <v>0</v>
      </c>
    </row>
    <row r="78" spans="5:12" x14ac:dyDescent="0.3">
      <c r="E78" s="521" t="s">
        <v>322</v>
      </c>
      <c r="F78" s="43" t="s">
        <v>272</v>
      </c>
      <c r="G78" s="43">
        <v>1</v>
      </c>
      <c r="H78" s="522">
        <v>0</v>
      </c>
      <c r="I78" s="44">
        <f t="shared" si="16"/>
        <v>0</v>
      </c>
      <c r="J78" s="45">
        <f t="shared" si="19"/>
        <v>0</v>
      </c>
      <c r="K78" s="46">
        <f t="shared" si="17"/>
        <v>0</v>
      </c>
      <c r="L78" s="46">
        <f t="shared" si="18"/>
        <v>0</v>
      </c>
    </row>
    <row r="79" spans="5:12" x14ac:dyDescent="0.3">
      <c r="E79" s="521" t="s">
        <v>96</v>
      </c>
      <c r="F79" s="43" t="s">
        <v>97</v>
      </c>
      <c r="G79" s="43">
        <v>1</v>
      </c>
      <c r="H79" s="522">
        <v>0</v>
      </c>
      <c r="I79" s="44">
        <f t="shared" si="16"/>
        <v>0</v>
      </c>
      <c r="J79" s="45">
        <f t="shared" si="19"/>
        <v>0</v>
      </c>
      <c r="K79" s="46">
        <f t="shared" si="17"/>
        <v>0</v>
      </c>
      <c r="L79" s="46">
        <f t="shared" si="18"/>
        <v>0</v>
      </c>
    </row>
    <row r="80" spans="5:12" ht="15" thickBot="1" x14ac:dyDescent="0.35">
      <c r="E80" s="521" t="s">
        <v>300</v>
      </c>
      <c r="F80" s="43" t="s">
        <v>301</v>
      </c>
      <c r="G80" s="43">
        <v>1</v>
      </c>
      <c r="H80" s="522">
        <v>0</v>
      </c>
      <c r="I80" s="44">
        <f t="shared" si="16"/>
        <v>0</v>
      </c>
      <c r="J80" s="45">
        <f t="shared" si="19"/>
        <v>0</v>
      </c>
      <c r="K80" s="46">
        <f t="shared" si="17"/>
        <v>0</v>
      </c>
      <c r="L80" s="46">
        <f t="shared" si="18"/>
        <v>0</v>
      </c>
    </row>
    <row r="81" spans="5:12" x14ac:dyDescent="0.3">
      <c r="E81" s="517" t="s">
        <v>179</v>
      </c>
      <c r="F81" s="36" t="s">
        <v>180</v>
      </c>
      <c r="G81" s="37">
        <v>1</v>
      </c>
      <c r="H81" s="518">
        <v>637.11</v>
      </c>
      <c r="I81" s="38">
        <f t="shared" si="16"/>
        <v>637.11</v>
      </c>
      <c r="J81" s="39">
        <v>80</v>
      </c>
      <c r="K81" s="40">
        <f t="shared" si="17"/>
        <v>127.42199999999997</v>
      </c>
      <c r="L81" s="40">
        <f t="shared" si="18"/>
        <v>127.42199999999997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Cisco_marvel_stock</vt:lpstr>
      <vt:lpstr>Request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Line Number</dc:title>
  <dc:creator>Talgat Rakhmetov</dc:creator>
  <cp:lastModifiedBy>Magametzhan Masimov</cp:lastModifiedBy>
  <dcterms:created xsi:type="dcterms:W3CDTF">2012-04-17T00:21:21Z</dcterms:created>
  <dcterms:modified xsi:type="dcterms:W3CDTF">2024-12-04T05:33:01Z</dcterms:modified>
</cp:coreProperties>
</file>